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백현정\Downloads\"/>
    </mc:Choice>
  </mc:AlternateContent>
  <xr:revisionPtr revIDLastSave="0" documentId="13_ncr:1_{87F8315F-BBD2-4B78-9690-5B1ADC1126E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배당귀족주리스트(2026.03.31기준)" sheetId="1" r:id="rId1"/>
    <sheet name="S&amp;P500지수와의 비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2" l="1"/>
  <c r="G41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J1" i="2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</calcChain>
</file>

<file path=xl/sharedStrings.xml><?xml version="1.0" encoding="utf-8"?>
<sst xmlns="http://schemas.openxmlformats.org/spreadsheetml/2006/main" count="1016" uniqueCount="270">
  <si>
    <t>Ticker</t>
  </si>
  <si>
    <t>AsOfDateUsed</t>
  </si>
  <si>
    <t>AsOfPrice</t>
  </si>
  <si>
    <t>YTD_BaseDateUsed</t>
  </si>
  <si>
    <t>YTD_BasePrice</t>
  </si>
  <si>
    <t>YTD_Return_%</t>
  </si>
  <si>
    <t>1Y_BaseDateUsed</t>
  </si>
  <si>
    <t>1Y_BasePrice</t>
  </si>
  <si>
    <t>1Y_Return_%</t>
  </si>
  <si>
    <t>ABBV</t>
  </si>
  <si>
    <t>2026-03-31</t>
  </si>
  <si>
    <t>2025-12-31</t>
  </si>
  <si>
    <t>2025-03-31</t>
  </si>
  <si>
    <t>ABT</t>
  </si>
  <si>
    <t>ADM</t>
  </si>
  <si>
    <t>ADP</t>
  </si>
  <si>
    <t>AFL</t>
  </si>
  <si>
    <t>ALB</t>
  </si>
  <si>
    <t>AMCR</t>
  </si>
  <si>
    <t>AOS</t>
  </si>
  <si>
    <t>APD</t>
  </si>
  <si>
    <t>ATO</t>
  </si>
  <si>
    <t>BDX</t>
  </si>
  <si>
    <t>BEN</t>
  </si>
  <si>
    <t>BF-B</t>
  </si>
  <si>
    <t>BRO</t>
  </si>
  <si>
    <t>CAH</t>
  </si>
  <si>
    <t>CAT</t>
  </si>
  <si>
    <t>CB</t>
  </si>
  <si>
    <t>CHD</t>
  </si>
  <si>
    <t>CHRW</t>
  </si>
  <si>
    <t>CINF</t>
  </si>
  <si>
    <t>CL</t>
  </si>
  <si>
    <t>CLX</t>
  </si>
  <si>
    <t>CTAS</t>
  </si>
  <si>
    <t>CVX</t>
  </si>
  <si>
    <t>DOV</t>
  </si>
  <si>
    <t>ECL</t>
  </si>
  <si>
    <t>ED</t>
  </si>
  <si>
    <t>EMR</t>
  </si>
  <si>
    <t>ERIE</t>
  </si>
  <si>
    <t>ES</t>
  </si>
  <si>
    <t>ESS</t>
  </si>
  <si>
    <t>EXPD</t>
  </si>
  <si>
    <t>FDS</t>
  </si>
  <si>
    <t>FAST</t>
  </si>
  <si>
    <t>FRT</t>
  </si>
  <si>
    <t>GD</t>
  </si>
  <si>
    <t>GPC</t>
  </si>
  <si>
    <t>GWW</t>
  </si>
  <si>
    <t>HRL</t>
  </si>
  <si>
    <t>IBM</t>
  </si>
  <si>
    <t>ITW</t>
  </si>
  <si>
    <t>JNJ</t>
  </si>
  <si>
    <t>KMB</t>
  </si>
  <si>
    <t>KO</t>
  </si>
  <si>
    <t>KVUE</t>
  </si>
  <si>
    <t>LIN</t>
  </si>
  <si>
    <t>LOW</t>
  </si>
  <si>
    <t>MCD</t>
  </si>
  <si>
    <t>MDT</t>
  </si>
  <si>
    <t>MKC</t>
  </si>
  <si>
    <t>NEE</t>
  </si>
  <si>
    <t>NDSN</t>
  </si>
  <si>
    <t>NUE</t>
  </si>
  <si>
    <t>O</t>
  </si>
  <si>
    <t>PEP</t>
  </si>
  <si>
    <t>PG</t>
  </si>
  <si>
    <t>PNR</t>
  </si>
  <si>
    <t>PPG</t>
  </si>
  <si>
    <t>ROP</t>
  </si>
  <si>
    <t>SHW</t>
  </si>
  <si>
    <t>SJM</t>
  </si>
  <si>
    <t>SPGI</t>
  </si>
  <si>
    <t>SWK</t>
  </si>
  <si>
    <t>SYY</t>
  </si>
  <si>
    <t>TGT</t>
  </si>
  <si>
    <t>TROW</t>
  </si>
  <si>
    <t>WMT</t>
  </si>
  <si>
    <t>WST</t>
  </si>
  <si>
    <t>XOM</t>
  </si>
  <si>
    <t>AsOfDate</t>
  </si>
  <si>
    <t>PriceDateUsed</t>
  </si>
  <si>
    <t>PriceUsed</t>
  </si>
  <si>
    <t>TTM_Dividend_2021_03_31</t>
  </si>
  <si>
    <t>TTM_Dividend_2026_03_31</t>
  </si>
  <si>
    <t>Dividend_Growth_5Y_CAGR_%</t>
  </si>
  <si>
    <t>Current_Dividend_Yield_%</t>
  </si>
  <si>
    <t>DateUsed</t>
  </si>
  <si>
    <t>Close</t>
  </si>
  <si>
    <t>MA50</t>
  </si>
  <si>
    <t>MA200</t>
  </si>
  <si>
    <t>Bullish_Alignment</t>
  </si>
  <si>
    <t>배당지급월</t>
  </si>
  <si>
    <t>SourceURL</t>
  </si>
  <si>
    <t>2, 5, 8, 11월</t>
  </si>
  <si>
    <t>https://stockanalysis.com/stocks/abbv/dividend/</t>
  </si>
  <si>
    <t>https://stockanalysis.com/stocks/abt/dividend/</t>
  </si>
  <si>
    <t>3, 6, 9, 12월</t>
  </si>
  <si>
    <t>https://stockanalysis.com/stocks/adm/dividend/</t>
  </si>
  <si>
    <t>1, 4, 7, 10월</t>
  </si>
  <si>
    <t>https://stockanalysis.com/stocks/adp/dividend/</t>
  </si>
  <si>
    <t>https://stockanalysis.com/stocks/afl/dividend/</t>
  </si>
  <si>
    <t>https://stockanalysis.com/stocks/alb/dividend/</t>
  </si>
  <si>
    <t>https://stockanalysis.com/stocks/amcr/dividend/</t>
  </si>
  <si>
    <t>https://stockanalysis.com/stocks/aos/dividend/</t>
  </si>
  <si>
    <t>https://stockanalysis.com/stocks/apd/dividend/</t>
    <phoneticPr fontId="2" type="noConversion"/>
  </si>
  <si>
    <t>https://stockanalysis.com/stocks/ato/dividend/</t>
  </si>
  <si>
    <t>https://stockanalysis.com/stocks/bdx/dividend/</t>
  </si>
  <si>
    <t>https://stockanalysis.com/stocks/ben/dividend/</t>
  </si>
  <si>
    <t>https://stockanalysis.com/stocks/bf.b/dividend/</t>
  </si>
  <si>
    <t>https://stockanalysis.com/stocks/bro/dividend/</t>
  </si>
  <si>
    <t>https://stockanalysis.com/stocks/cah/dividend/</t>
  </si>
  <si>
    <t>https://stockanalysis.com/stocks/cat/dividend/</t>
    <phoneticPr fontId="2" type="noConversion"/>
  </si>
  <si>
    <t>https://stockanalysis.com/stocks/cb/dividend/</t>
  </si>
  <si>
    <t>https://stockanalysis.com/stocks/chd/dividend/</t>
  </si>
  <si>
    <t>https://stockanalysis.com/stocks/chrw/dividend/</t>
  </si>
  <si>
    <t>https://stockanalysis.com/stocks/cinf/dividend/</t>
  </si>
  <si>
    <t>https://stockanalysis.com/stocks/cl/dividend/</t>
  </si>
  <si>
    <t>https://stockanalysis.com/stocks/clx/dividend/</t>
    <phoneticPr fontId="2" type="noConversion"/>
  </si>
  <si>
    <t>https://stockanalysis.com/stocks/ctas/dividend/</t>
  </si>
  <si>
    <t>https://stockanalysis.com/stocks/cvx/dividend/</t>
  </si>
  <si>
    <t>https://stockanalysis.com/stocks/dov/dividend/</t>
  </si>
  <si>
    <t>https://stockanalysis.com/stocks/ecl/dividend/</t>
  </si>
  <si>
    <t>https://stockanalysis.com/stocks/ed/dividend/</t>
  </si>
  <si>
    <t>https://stockanalysis.com/stocks/emr/dividend/</t>
  </si>
  <si>
    <t>https://stockanalysis.com/stocks/erie/dividend/</t>
  </si>
  <si>
    <t>https://stockanalysis.com/stocks/es/dividend/</t>
  </si>
  <si>
    <t>https://stockanalysis.com/stocks/ess/dividend/</t>
  </si>
  <si>
    <t>6, 12월</t>
  </si>
  <si>
    <t>https://stockanalysis.com/stocks/expd/dividend/</t>
    <phoneticPr fontId="2" type="noConversion"/>
  </si>
  <si>
    <t>https://stockanalysis.com/stocks/fds/dividend/</t>
  </si>
  <si>
    <t>https://stockanalysis.com/stocks/fast/dividend/</t>
  </si>
  <si>
    <t>https://stockanalysis.com/stocks/frt/dividend/</t>
  </si>
  <si>
    <t>https://stockanalysis.com/stocks/gd/dividend/</t>
    <phoneticPr fontId="2" type="noConversion"/>
  </si>
  <si>
    <t>https://stockanalysis.com/stocks/gpc/dividend/</t>
  </si>
  <si>
    <t>https://stockanalysis.com/stocks/gww/dividend/</t>
  </si>
  <si>
    <t>https://stockanalysis.com/stocks/hrl/dividend/</t>
  </si>
  <si>
    <t>https://stockanalysis.com/stocks/ibm/dividend/</t>
  </si>
  <si>
    <t>https://stockanalysis.com/stocks/itw/dividend/</t>
  </si>
  <si>
    <t>https://stockanalysis.com/stocks/jnj/dividend/</t>
  </si>
  <si>
    <t>https://stockanalysis.com/stocks/kmb/dividend/</t>
  </si>
  <si>
    <t>4, 7, 10, 12월</t>
  </si>
  <si>
    <t>https://stockanalysis.com/stocks/ko/dividend/</t>
  </si>
  <si>
    <t>https://stockanalysis.com/stocks/kvue/dividend/</t>
  </si>
  <si>
    <t>https://stockanalysis.com/stocks/lin/dividend/</t>
  </si>
  <si>
    <t>https://stockanalysis.com/stocks/low/dividend/</t>
  </si>
  <si>
    <t>https://stockanalysis.com/stocks/mcd/dividend/</t>
  </si>
  <si>
    <t>https://stockanalysis.com/stocks/mdt/dividend/</t>
  </si>
  <si>
    <t>https://stockanalysis.com/stocks/mkc/dividend/</t>
  </si>
  <si>
    <t>https://stockanalysis.com/stocks/nee/dividend/</t>
  </si>
  <si>
    <t>1, 4, 6, 9월</t>
  </si>
  <si>
    <t>https://stockanalysis.com/stocks/ndsn/dividend/</t>
  </si>
  <si>
    <t>https://stockanalysis.com/stocks/nue/dividend/</t>
  </si>
  <si>
    <t>1, 2, 3, 4월</t>
  </si>
  <si>
    <t>https://stockanalysis.com/stocks/o/dividend/</t>
  </si>
  <si>
    <t>1, 3, 6, 9월</t>
  </si>
  <si>
    <t>https://stockanalysis.com/stocks/pep/dividend/</t>
  </si>
  <si>
    <t>https://stockanalysis.com/stocks/pg/dividend/</t>
  </si>
  <si>
    <t>https://stockanalysis.com/stocks/pnr/dividend/</t>
  </si>
  <si>
    <t>https://stockanalysis.com/stocks/ppg/dividend/</t>
  </si>
  <si>
    <t>https://stockanalysis.com/stocks/rop/dividend/</t>
  </si>
  <si>
    <t>https://stockanalysis.com/stocks/shw/dividend/</t>
  </si>
  <si>
    <t>https://stockanalysis.com/stocks/sjm/dividend/</t>
  </si>
  <si>
    <t>https://stockanalysis.com/stocks/spgi/dividend/</t>
  </si>
  <si>
    <t>https://stockanalysis.com/stocks/swk/dividend/</t>
  </si>
  <si>
    <t>https://stockanalysis.com/stocks/syy/dividend/</t>
  </si>
  <si>
    <t>https://stockanalysis.com/stocks/tgt/dividend/</t>
  </si>
  <si>
    <t>https://stockanalysis.com/stocks/trow/dividend/</t>
  </si>
  <si>
    <t>1, 3, 5, 9월</t>
  </si>
  <si>
    <t>https://stockanalysis.com/stocks/wmt/dividend/</t>
  </si>
  <si>
    <t>https://stockanalysis.com/stocks/wst/dividend/</t>
    <phoneticPr fontId="2" type="noConversion"/>
  </si>
  <si>
    <t>https://stockanalysis.com/stocks/xom/dividend/</t>
  </si>
  <si>
    <t>Name</t>
  </si>
  <si>
    <t>Sector</t>
  </si>
  <si>
    <t>AbbVie</t>
  </si>
  <si>
    <t>Health Care</t>
  </si>
  <si>
    <t>Abbott Laboratories</t>
  </si>
  <si>
    <t>Archer Daniels Midland</t>
  </si>
  <si>
    <t>Consumer Staples</t>
  </si>
  <si>
    <t>Automatic Data Processing</t>
  </si>
  <si>
    <t>Industrials</t>
  </si>
  <si>
    <t>Aflac</t>
  </si>
  <si>
    <t>Financials</t>
  </si>
  <si>
    <t>Albemarle Corporation</t>
  </si>
  <si>
    <t>Materials</t>
  </si>
  <si>
    <t>Amcor</t>
  </si>
  <si>
    <t>A. O. Smith</t>
  </si>
  <si>
    <t>Air Products</t>
  </si>
  <si>
    <t>Atmos Energy</t>
  </si>
  <si>
    <t>Utilities</t>
  </si>
  <si>
    <t>Becton Dickinson</t>
  </si>
  <si>
    <t>Franklin Resources</t>
  </si>
  <si>
    <t>Brown–Forman</t>
  </si>
  <si>
    <t>Brown &amp; Brown</t>
  </si>
  <si>
    <t>Cardinal Health</t>
  </si>
  <si>
    <t>Caterpillar Inc.</t>
  </si>
  <si>
    <t>Chubb Limited</t>
  </si>
  <si>
    <t>Church &amp; Dwight</t>
  </si>
  <si>
    <t>C.H. Robinson</t>
  </si>
  <si>
    <t>Cincinnati Financial</t>
  </si>
  <si>
    <t>Colgate-Palmolive</t>
  </si>
  <si>
    <t>Clorox</t>
  </si>
  <si>
    <t>Cintas</t>
  </si>
  <si>
    <t>Chevron Corporation</t>
  </si>
  <si>
    <t>Energy</t>
  </si>
  <si>
    <t>Dover Corporation</t>
  </si>
  <si>
    <t>Ecolab</t>
  </si>
  <si>
    <t>Consolidated Edison</t>
  </si>
  <si>
    <t>Emerson Electric</t>
  </si>
  <si>
    <t>Erie Indemnity</t>
  </si>
  <si>
    <t>Eversource Energy</t>
  </si>
  <si>
    <t>Essex Property Trust</t>
  </si>
  <si>
    <t>Real Estate</t>
  </si>
  <si>
    <t>Expeditors International</t>
  </si>
  <si>
    <t>FactSet</t>
  </si>
  <si>
    <t>Fastenal</t>
  </si>
  <si>
    <t>Federal Realty Investment Trust</t>
  </si>
  <si>
    <t>General Dynamics</t>
  </si>
  <si>
    <t>Genuine Parts Company</t>
  </si>
  <si>
    <t>Consumer Discretionary</t>
  </si>
  <si>
    <t>W. W. Grainger</t>
  </si>
  <si>
    <t>Hormel Foods</t>
  </si>
  <si>
    <t>Information Technology</t>
  </si>
  <si>
    <t>Illinois Tool Works</t>
  </si>
  <si>
    <t>Johnson &amp; Johnson</t>
  </si>
  <si>
    <t>Kimberly-Clark</t>
  </si>
  <si>
    <t>Coca-Cola Company (The)</t>
  </si>
  <si>
    <t>Kenvue</t>
  </si>
  <si>
    <t>Linde plc</t>
  </si>
  <si>
    <t>Lowe's</t>
  </si>
  <si>
    <t>McDonald's</t>
  </si>
  <si>
    <t>Medtronic</t>
  </si>
  <si>
    <t>McCormick &amp; Company</t>
  </si>
  <si>
    <t>NextEra Energy</t>
  </si>
  <si>
    <t>Nordson Corporation</t>
  </si>
  <si>
    <t>Nucor</t>
  </si>
  <si>
    <t>Realty Income</t>
  </si>
  <si>
    <t>PepsiCo</t>
  </si>
  <si>
    <t>Procter &amp; Gamble</t>
  </si>
  <si>
    <t>Pentair</t>
  </si>
  <si>
    <t>PPG Industries</t>
  </si>
  <si>
    <t>Roper Technologies</t>
  </si>
  <si>
    <t>Sherwin-Williams</t>
  </si>
  <si>
    <t>J.M. Smucker Company (The)</t>
  </si>
  <si>
    <t>S&amp;P Global</t>
  </si>
  <si>
    <t>Stanley Black &amp; Decker</t>
  </si>
  <si>
    <t>Sysco</t>
  </si>
  <si>
    <t>Target Corporation</t>
  </si>
  <si>
    <t>T. Rowe Price</t>
  </si>
  <si>
    <t>Walmart</t>
  </si>
  <si>
    <t>West Pharmaceutical Services</t>
  </si>
  <si>
    <t>ExxonMobil</t>
  </si>
  <si>
    <t>해당없음(JNJ 인적분할 회사)</t>
    <phoneticPr fontId="2" type="noConversion"/>
  </si>
  <si>
    <t>원금 10,000,000원으로 시작했을 때 36년 수익 추적</t>
    <phoneticPr fontId="11" type="noConversion"/>
  </si>
  <si>
    <t>연도</t>
    <phoneticPr fontId="11" type="noConversion"/>
  </si>
  <si>
    <t>배당귀족주</t>
    <phoneticPr fontId="11" type="noConversion"/>
  </si>
  <si>
    <t>S&amp;P 500</t>
  </si>
  <si>
    <t>차이</t>
    <phoneticPr fontId="11" type="noConversion"/>
  </si>
  <si>
    <t>Materials</t>
    <phoneticPr fontId="11" type="noConversion"/>
  </si>
  <si>
    <t>Coca-Cola Company</t>
    <phoneticPr fontId="11" type="noConversion"/>
  </si>
  <si>
    <t>강세장 지연</t>
    <phoneticPr fontId="11" type="noConversion"/>
  </si>
  <si>
    <t>하락장 방어력</t>
    <phoneticPr fontId="11" type="noConversion"/>
  </si>
  <si>
    <t>하락장 방어력</t>
  </si>
  <si>
    <t>J.M. Smucker Company</t>
    <phoneticPr fontId="11" type="noConversion"/>
  </si>
  <si>
    <t>강세장 지연</t>
  </si>
  <si>
    <t>36년 누적수익률</t>
    <phoneticPr fontId="11" type="noConversion"/>
  </si>
  <si>
    <t>S&amp;P500 지수를 상회한 연도</t>
    <phoneticPr fontId="11" type="noConversion"/>
  </si>
  <si>
    <t>S&amp;P500 지수를 하회한 연도</t>
    <phoneticPr fontId="11" type="noConversion"/>
  </si>
  <si>
    <t>배당귀족주 리스트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</si>
</sst>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9" fillId="0" borderId="0" xfId="0" applyFont="1" applyBorder="1"/>
    <xf numFmtId="0" fontId="10" fillId="0" borderId="0" xfId="1" applyFont="1" applyBorder="1"/>
    <xf numFmtId="41" fontId="6" fillId="0" borderId="0" xfId="2" applyFont="1" applyAlignment="1">
      <alignment horizontal="left" vertical="center"/>
    </xf>
    <xf numFmtId="0" fontId="0" fillId="0" borderId="0" xfId="0" applyAlignment="1">
      <alignment vertical="center"/>
    </xf>
    <xf numFmtId="41" fontId="0" fillId="0" borderId="0" xfId="2" applyFont="1" applyAlignment="1">
      <alignment vertical="center"/>
    </xf>
    <xf numFmtId="41" fontId="0" fillId="0" borderId="1" xfId="2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right" vertical="center"/>
    </xf>
    <xf numFmtId="10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10" fontId="12" fillId="0" borderId="0" xfId="0" applyNumberFormat="1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10" fontId="13" fillId="0" borderId="0" xfId="0" applyNumberFormat="1" applyFont="1" applyAlignment="1">
      <alignment horizontal="left" vertical="center"/>
    </xf>
    <xf numFmtId="10" fontId="14" fillId="0" borderId="0" xfId="0" applyNumberFormat="1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1" fontId="0" fillId="5" borderId="1" xfId="2" applyFont="1" applyFill="1" applyBorder="1" applyAlignment="1">
      <alignment vertical="center"/>
    </xf>
    <xf numFmtId="10" fontId="0" fillId="0" borderId="0" xfId="0" applyNumberFormat="1" applyAlignment="1">
      <alignment horizontal="right" vertical="center"/>
    </xf>
    <xf numFmtId="9" fontId="0" fillId="5" borderId="0" xfId="3" applyFont="1" applyFill="1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3" applyFont="1" applyAlignment="1">
      <alignment vertical="center"/>
    </xf>
    <xf numFmtId="0" fontId="0" fillId="0" borderId="0" xfId="0" applyAlignment="1">
      <alignment horizontal="right" vertical="center"/>
    </xf>
  </cellXfs>
  <cellStyles count="4">
    <cellStyle name="백분율" xfId="3" builtinId="5"/>
    <cellStyle name="쉼표 [0]" xfId="2" builtinId="6"/>
    <cellStyle name="표준" xfId="0" builtinId="0"/>
    <cellStyle name="하이퍼링크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strike val="0"/>
        <color rgb="FF0070C0"/>
      </font>
      <fill>
        <patternFill>
          <bgColor theme="3" tint="0.8999603259376811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ockanalysis.com/stocks/clx/dividend/" TargetMode="External"/><Relationship Id="rId2" Type="http://schemas.openxmlformats.org/officeDocument/2006/relationships/hyperlink" Target="https://stockanalysis.com/stocks/gd/dividend/" TargetMode="External"/><Relationship Id="rId1" Type="http://schemas.openxmlformats.org/officeDocument/2006/relationships/hyperlink" Target="https://stockanalysis.com/stocks/wst/dividend/" TargetMode="External"/><Relationship Id="rId6" Type="http://schemas.openxmlformats.org/officeDocument/2006/relationships/hyperlink" Target="https://stockanalysis.com/stocks/expd/dividend/" TargetMode="External"/><Relationship Id="rId5" Type="http://schemas.openxmlformats.org/officeDocument/2006/relationships/hyperlink" Target="https://stockanalysis.com/stocks/apd/dividend/" TargetMode="External"/><Relationship Id="rId4" Type="http://schemas.openxmlformats.org/officeDocument/2006/relationships/hyperlink" Target="https://stockanalysis.com/stocks/cat/divide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0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7.399999999999999"/>
  <cols>
    <col min="1" max="1" width="7.19921875" style="9" bestFit="1" customWidth="1"/>
    <col min="2" max="2" width="29.59765625" style="9" bestFit="1" customWidth="1"/>
    <col min="3" max="3" width="23" style="9" bestFit="1" customWidth="1"/>
    <col min="4" max="4" width="14.59765625" style="9" bestFit="1" customWidth="1"/>
    <col min="5" max="5" width="11.69921875" style="9" bestFit="1" customWidth="1"/>
    <col min="6" max="6" width="18.69921875" style="9" bestFit="1" customWidth="1"/>
    <col min="7" max="7" width="14.3984375" style="9" bestFit="1" customWidth="1"/>
    <col min="8" max="8" width="14.59765625" style="9" bestFit="1" customWidth="1"/>
    <col min="9" max="9" width="17.19921875" style="9" bestFit="1" customWidth="1"/>
    <col min="10" max="10" width="13" style="9" bestFit="1" customWidth="1"/>
    <col min="11" max="11" width="13.09765625" style="9" bestFit="1" customWidth="1"/>
    <col min="12" max="12" width="12.19921875" style="9" bestFit="1" customWidth="1"/>
    <col min="13" max="13" width="14.3984375" style="9" bestFit="1" customWidth="1"/>
    <col min="14" max="14" width="11.69921875" style="9" bestFit="1" customWidth="1"/>
    <col min="15" max="16" width="26.69921875" style="9" bestFit="1" customWidth="1"/>
    <col min="17" max="17" width="29.3984375" style="9" bestFit="1" customWidth="1"/>
    <col min="18" max="18" width="25.19921875" style="9" bestFit="1" customWidth="1"/>
    <col min="19" max="19" width="12.19921875" style="9" bestFit="1" customWidth="1"/>
    <col min="20" max="20" width="11.69921875" style="9" bestFit="1" customWidth="1"/>
    <col min="21" max="21" width="10.59765625" style="9" bestFit="1" customWidth="1"/>
    <col min="22" max="22" width="11.69921875" style="9" bestFit="1" customWidth="1"/>
    <col min="23" max="23" width="18.09765625" style="9" bestFit="1" customWidth="1"/>
    <col min="24" max="24" width="13.8984375" style="9" bestFit="1" customWidth="1"/>
    <col min="25" max="25" width="44.59765625" style="9" bestFit="1" customWidth="1"/>
    <col min="26" max="16384" width="8.796875" style="9"/>
  </cols>
  <sheetData>
    <row r="1" spans="1:25">
      <c r="A1" s="1" t="s">
        <v>0</v>
      </c>
      <c r="B1" s="1" t="s">
        <v>173</v>
      </c>
      <c r="C1" s="2" t="s">
        <v>174</v>
      </c>
      <c r="D1" s="3" t="s">
        <v>1</v>
      </c>
      <c r="E1" s="3" t="s">
        <v>2</v>
      </c>
      <c r="F1" s="3" t="s">
        <v>3</v>
      </c>
      <c r="G1" s="3" t="s">
        <v>4</v>
      </c>
      <c r="H1" s="4" t="s">
        <v>5</v>
      </c>
      <c r="I1" s="3" t="s">
        <v>6</v>
      </c>
      <c r="J1" s="3" t="s">
        <v>7</v>
      </c>
      <c r="K1" s="4" t="s">
        <v>8</v>
      </c>
      <c r="L1" s="5" t="s">
        <v>81</v>
      </c>
      <c r="M1" s="5" t="s">
        <v>82</v>
      </c>
      <c r="N1" s="5" t="s">
        <v>83</v>
      </c>
      <c r="O1" s="5" t="s">
        <v>84</v>
      </c>
      <c r="P1" s="5" t="s">
        <v>85</v>
      </c>
      <c r="Q1" s="6" t="s">
        <v>86</v>
      </c>
      <c r="R1" s="6" t="s">
        <v>87</v>
      </c>
      <c r="S1" s="7" t="s">
        <v>88</v>
      </c>
      <c r="T1" s="7" t="s">
        <v>89</v>
      </c>
      <c r="U1" s="7" t="s">
        <v>90</v>
      </c>
      <c r="V1" s="7" t="s">
        <v>91</v>
      </c>
      <c r="W1" s="8" t="s">
        <v>92</v>
      </c>
      <c r="X1" s="2" t="s">
        <v>93</v>
      </c>
      <c r="Y1" s="1" t="s">
        <v>94</v>
      </c>
    </row>
    <row r="2" spans="1:25">
      <c r="A2" s="9" t="s">
        <v>9</v>
      </c>
      <c r="B2" s="9" t="s">
        <v>175</v>
      </c>
      <c r="C2" s="9" t="s">
        <v>176</v>
      </c>
      <c r="D2" s="9" t="s">
        <v>10</v>
      </c>
      <c r="E2" s="9">
        <v>217.49</v>
      </c>
      <c r="F2" s="9" t="s">
        <v>11</v>
      </c>
      <c r="G2" s="9">
        <v>226.66630000000001</v>
      </c>
      <c r="H2" s="9">
        <v>-4.05</v>
      </c>
      <c r="I2" s="9" t="s">
        <v>12</v>
      </c>
      <c r="J2" s="9">
        <v>202.71950000000001</v>
      </c>
      <c r="K2" s="9">
        <v>7.29</v>
      </c>
      <c r="L2" s="9" t="s">
        <v>10</v>
      </c>
      <c r="M2" s="9" t="s">
        <v>10</v>
      </c>
      <c r="N2" s="9">
        <v>217.49</v>
      </c>
      <c r="O2" s="9">
        <v>4.84</v>
      </c>
      <c r="P2" s="9">
        <v>6.65</v>
      </c>
      <c r="Q2" s="9">
        <v>6.56</v>
      </c>
      <c r="R2" s="9">
        <v>3.06</v>
      </c>
      <c r="S2" s="9" t="s">
        <v>10</v>
      </c>
      <c r="T2" s="9">
        <v>217.49</v>
      </c>
      <c r="U2" s="9">
        <v>221.72839999999999</v>
      </c>
      <c r="V2" s="9">
        <v>215.95500000000001</v>
      </c>
      <c r="W2" s="9" t="b">
        <v>1</v>
      </c>
      <c r="X2" s="9" t="s">
        <v>95</v>
      </c>
      <c r="Y2" s="9" t="s">
        <v>96</v>
      </c>
    </row>
    <row r="3" spans="1:25">
      <c r="A3" s="9" t="s">
        <v>13</v>
      </c>
      <c r="B3" s="9" t="s">
        <v>177</v>
      </c>
      <c r="C3" s="9" t="s">
        <v>176</v>
      </c>
      <c r="D3" s="9" t="s">
        <v>10</v>
      </c>
      <c r="E3" s="9">
        <v>102.67</v>
      </c>
      <c r="F3" s="9" t="s">
        <v>11</v>
      </c>
      <c r="G3" s="9">
        <v>124.6585</v>
      </c>
      <c r="H3" s="9">
        <v>-17.64</v>
      </c>
      <c r="I3" s="9" t="s">
        <v>12</v>
      </c>
      <c r="J3" s="9">
        <v>130.20679999999999</v>
      </c>
      <c r="K3" s="9">
        <v>-21.15</v>
      </c>
      <c r="L3" s="9" t="s">
        <v>10</v>
      </c>
      <c r="M3" s="9" t="s">
        <v>10</v>
      </c>
      <c r="N3" s="9">
        <v>102.67</v>
      </c>
      <c r="O3" s="9">
        <v>1.53</v>
      </c>
      <c r="P3" s="9">
        <v>2.4</v>
      </c>
      <c r="Q3" s="9">
        <v>9.42</v>
      </c>
      <c r="R3" s="9">
        <v>2.34</v>
      </c>
      <c r="S3" s="9" t="s">
        <v>10</v>
      </c>
      <c r="T3" s="9">
        <v>102.67</v>
      </c>
      <c r="U3" s="9">
        <v>110.218</v>
      </c>
      <c r="V3" s="9">
        <v>124.6122</v>
      </c>
      <c r="W3" s="9" t="b">
        <v>0</v>
      </c>
      <c r="X3" s="9" t="s">
        <v>95</v>
      </c>
      <c r="Y3" s="9" t="s">
        <v>97</v>
      </c>
    </row>
    <row r="4" spans="1:25">
      <c r="A4" s="9" t="s">
        <v>14</v>
      </c>
      <c r="B4" s="9" t="s">
        <v>178</v>
      </c>
      <c r="C4" s="9" t="s">
        <v>179</v>
      </c>
      <c r="D4" s="9" t="s">
        <v>10</v>
      </c>
      <c r="E4" s="9">
        <v>72.69</v>
      </c>
      <c r="F4" s="9" t="s">
        <v>11</v>
      </c>
      <c r="G4" s="9">
        <v>57.059899999999999</v>
      </c>
      <c r="H4" s="9">
        <v>27.39</v>
      </c>
      <c r="I4" s="9" t="s">
        <v>12</v>
      </c>
      <c r="J4" s="9">
        <v>46.374400000000001</v>
      </c>
      <c r="K4" s="9">
        <v>56.75</v>
      </c>
      <c r="L4" s="9" t="s">
        <v>10</v>
      </c>
      <c r="M4" s="9" t="s">
        <v>10</v>
      </c>
      <c r="N4" s="9">
        <v>72.69</v>
      </c>
      <c r="O4" s="9">
        <v>1.45</v>
      </c>
      <c r="P4" s="9">
        <v>2.0499999999999998</v>
      </c>
      <c r="Q4" s="9">
        <v>7.17</v>
      </c>
      <c r="R4" s="9">
        <v>2.82</v>
      </c>
      <c r="S4" s="9" t="s">
        <v>10</v>
      </c>
      <c r="T4" s="9">
        <v>72.69</v>
      </c>
      <c r="U4" s="9">
        <v>68.735799999999998</v>
      </c>
      <c r="V4" s="9">
        <v>61.362000000000002</v>
      </c>
      <c r="W4" s="9" t="b">
        <v>1</v>
      </c>
      <c r="X4" s="9" t="s">
        <v>98</v>
      </c>
      <c r="Y4" s="9" t="s">
        <v>99</v>
      </c>
    </row>
    <row r="5" spans="1:25">
      <c r="A5" s="9" t="s">
        <v>15</v>
      </c>
      <c r="B5" s="9" t="s">
        <v>180</v>
      </c>
      <c r="C5" s="9" t="s">
        <v>181</v>
      </c>
      <c r="D5" s="9" t="s">
        <v>10</v>
      </c>
      <c r="E5" s="9">
        <v>203.18</v>
      </c>
      <c r="F5" s="9" t="s">
        <v>11</v>
      </c>
      <c r="G5" s="9">
        <v>255.12209999999999</v>
      </c>
      <c r="H5" s="9">
        <v>-20.36</v>
      </c>
      <c r="I5" s="9" t="s">
        <v>12</v>
      </c>
      <c r="J5" s="9">
        <v>298.03519999999997</v>
      </c>
      <c r="K5" s="9">
        <v>-31.83</v>
      </c>
      <c r="L5" s="9" t="s">
        <v>10</v>
      </c>
      <c r="M5" s="9" t="s">
        <v>10</v>
      </c>
      <c r="N5" s="9">
        <v>203.18</v>
      </c>
      <c r="O5" s="9">
        <v>3.68</v>
      </c>
      <c r="P5" s="9">
        <v>6.48</v>
      </c>
      <c r="Q5" s="9">
        <v>11.98</v>
      </c>
      <c r="R5" s="9">
        <v>3.19</v>
      </c>
      <c r="S5" s="9" t="s">
        <v>10</v>
      </c>
      <c r="T5" s="9">
        <v>203.18</v>
      </c>
      <c r="U5" s="9">
        <v>222.477</v>
      </c>
      <c r="V5" s="9">
        <v>268.28199999999998</v>
      </c>
      <c r="W5" s="9" t="b">
        <v>0</v>
      </c>
      <c r="X5" s="9" t="s">
        <v>100</v>
      </c>
      <c r="Y5" s="9" t="s">
        <v>101</v>
      </c>
    </row>
    <row r="6" spans="1:25">
      <c r="A6" s="9" t="s">
        <v>16</v>
      </c>
      <c r="B6" s="9" t="s">
        <v>182</v>
      </c>
      <c r="C6" s="9" t="s">
        <v>183</v>
      </c>
      <c r="D6" s="9" t="s">
        <v>10</v>
      </c>
      <c r="E6" s="9">
        <v>109.71</v>
      </c>
      <c r="F6" s="9" t="s">
        <v>11</v>
      </c>
      <c r="G6" s="9">
        <v>109.6872</v>
      </c>
      <c r="H6" s="9">
        <v>0.02</v>
      </c>
      <c r="I6" s="9" t="s">
        <v>12</v>
      </c>
      <c r="J6" s="9">
        <v>108.8304</v>
      </c>
      <c r="K6" s="9">
        <v>0.81</v>
      </c>
      <c r="L6" s="9" t="s">
        <v>10</v>
      </c>
      <c r="M6" s="9" t="s">
        <v>10</v>
      </c>
      <c r="N6" s="9">
        <v>109.71</v>
      </c>
      <c r="O6" s="9">
        <v>1.17</v>
      </c>
      <c r="P6" s="9">
        <v>2.35</v>
      </c>
      <c r="Q6" s="9">
        <v>14.97</v>
      </c>
      <c r="R6" s="9">
        <v>2.14</v>
      </c>
      <c r="S6" s="9" t="s">
        <v>10</v>
      </c>
      <c r="T6" s="9">
        <v>109.71</v>
      </c>
      <c r="U6" s="9">
        <v>111.00960000000001</v>
      </c>
      <c r="V6" s="9">
        <v>108.3595</v>
      </c>
      <c r="W6" s="9" t="b">
        <v>1</v>
      </c>
      <c r="X6" s="9" t="s">
        <v>98</v>
      </c>
      <c r="Y6" s="9" t="s">
        <v>102</v>
      </c>
    </row>
    <row r="7" spans="1:25">
      <c r="A7" s="9" t="s">
        <v>17</v>
      </c>
      <c r="B7" s="9" t="s">
        <v>184</v>
      </c>
      <c r="C7" s="9" t="s">
        <v>185</v>
      </c>
      <c r="D7" s="9" t="s">
        <v>10</v>
      </c>
      <c r="E7" s="9">
        <v>179.53</v>
      </c>
      <c r="F7" s="9" t="s">
        <v>11</v>
      </c>
      <c r="G7" s="9">
        <v>141.09049999999999</v>
      </c>
      <c r="H7" s="9">
        <v>27.24</v>
      </c>
      <c r="I7" s="9" t="s">
        <v>12</v>
      </c>
      <c r="J7" s="9">
        <v>70.777500000000003</v>
      </c>
      <c r="K7" s="9">
        <v>153.65</v>
      </c>
      <c r="L7" s="9" t="s">
        <v>10</v>
      </c>
      <c r="M7" s="9" t="s">
        <v>10</v>
      </c>
      <c r="N7" s="9">
        <v>179.53</v>
      </c>
      <c r="O7" s="9">
        <v>1.5449999999999999</v>
      </c>
      <c r="P7" s="9">
        <v>1.62</v>
      </c>
      <c r="Q7" s="9">
        <v>0.95</v>
      </c>
      <c r="R7" s="9">
        <v>0.9</v>
      </c>
      <c r="S7" s="9" t="s">
        <v>10</v>
      </c>
      <c r="T7" s="9">
        <v>179.53</v>
      </c>
      <c r="U7" s="9">
        <v>172.49760000000001</v>
      </c>
      <c r="V7" s="9">
        <v>116.41459999999999</v>
      </c>
      <c r="W7" s="9" t="b">
        <v>1</v>
      </c>
      <c r="X7" s="9" t="s">
        <v>100</v>
      </c>
      <c r="Y7" s="9" t="s">
        <v>103</v>
      </c>
    </row>
    <row r="8" spans="1:25">
      <c r="A8" s="9" t="s">
        <v>18</v>
      </c>
      <c r="B8" s="9" t="s">
        <v>186</v>
      </c>
      <c r="C8" s="9" t="s">
        <v>185</v>
      </c>
      <c r="D8" s="9" t="s">
        <v>10</v>
      </c>
      <c r="E8" s="9">
        <v>39.75</v>
      </c>
      <c r="F8" s="9" t="s">
        <v>11</v>
      </c>
      <c r="G8" s="9">
        <v>41.159799999999997</v>
      </c>
      <c r="H8" s="9">
        <v>-3.43</v>
      </c>
      <c r="I8" s="9" t="s">
        <v>12</v>
      </c>
      <c r="J8" s="9">
        <v>47.204300000000003</v>
      </c>
      <c r="K8" s="9">
        <v>-15.79</v>
      </c>
      <c r="L8" s="9" t="s">
        <v>10</v>
      </c>
      <c r="M8" s="9" t="s">
        <v>10</v>
      </c>
      <c r="N8" s="9">
        <v>39.75</v>
      </c>
      <c r="O8" s="9">
        <v>2.33</v>
      </c>
      <c r="P8" s="9">
        <v>1.29</v>
      </c>
      <c r="Q8" s="9">
        <v>-11.15</v>
      </c>
      <c r="R8" s="9">
        <v>3.25</v>
      </c>
      <c r="S8" s="9" t="s">
        <v>10</v>
      </c>
      <c r="T8" s="9">
        <v>39.75</v>
      </c>
      <c r="U8" s="9">
        <v>44.523000000000003</v>
      </c>
      <c r="V8" s="9">
        <v>43.543700000000001</v>
      </c>
      <c r="W8" s="9" t="b">
        <v>1</v>
      </c>
      <c r="X8" s="9" t="s">
        <v>98</v>
      </c>
      <c r="Y8" s="9" t="s">
        <v>104</v>
      </c>
    </row>
    <row r="9" spans="1:25">
      <c r="A9" s="9" t="s">
        <v>19</v>
      </c>
      <c r="B9" s="9" t="s">
        <v>187</v>
      </c>
      <c r="C9" s="9" t="s">
        <v>181</v>
      </c>
      <c r="D9" s="9" t="s">
        <v>10</v>
      </c>
      <c r="E9" s="9">
        <v>65.94</v>
      </c>
      <c r="F9" s="9" t="s">
        <v>11</v>
      </c>
      <c r="G9" s="9">
        <v>66.550899999999999</v>
      </c>
      <c r="H9" s="9">
        <v>-0.92</v>
      </c>
      <c r="I9" s="9" t="s">
        <v>12</v>
      </c>
      <c r="J9" s="9">
        <v>64.050299999999993</v>
      </c>
      <c r="K9" s="9">
        <v>2.95</v>
      </c>
      <c r="L9" s="9" t="s">
        <v>10</v>
      </c>
      <c r="M9" s="9" t="s">
        <v>10</v>
      </c>
      <c r="N9" s="9">
        <v>65.94</v>
      </c>
      <c r="O9" s="9">
        <v>1</v>
      </c>
      <c r="P9" s="9">
        <v>1.4</v>
      </c>
      <c r="Q9" s="9">
        <v>6.96</v>
      </c>
      <c r="R9" s="9">
        <v>2.12</v>
      </c>
      <c r="S9" s="9" t="s">
        <v>10</v>
      </c>
      <c r="T9" s="9">
        <v>65.94</v>
      </c>
      <c r="U9" s="9">
        <v>72.509399999999999</v>
      </c>
      <c r="V9" s="9">
        <v>69.978099999999998</v>
      </c>
      <c r="W9" s="9" t="b">
        <v>1</v>
      </c>
      <c r="X9" s="9" t="s">
        <v>95</v>
      </c>
      <c r="Y9" s="9" t="s">
        <v>105</v>
      </c>
    </row>
    <row r="10" spans="1:25">
      <c r="A10" s="9" t="s">
        <v>20</v>
      </c>
      <c r="B10" s="9" t="s">
        <v>188</v>
      </c>
      <c r="C10" s="9" t="s">
        <v>185</v>
      </c>
      <c r="D10" s="9" t="s">
        <v>10</v>
      </c>
      <c r="E10" s="9">
        <v>288.68</v>
      </c>
      <c r="F10" s="9" t="s">
        <v>11</v>
      </c>
      <c r="G10" s="9">
        <v>243.702</v>
      </c>
      <c r="H10" s="9">
        <v>18.46</v>
      </c>
      <c r="I10" s="9" t="s">
        <v>12</v>
      </c>
      <c r="J10" s="9">
        <v>285.47140000000002</v>
      </c>
      <c r="K10" s="9">
        <v>1.1200000000000001</v>
      </c>
      <c r="L10" s="9" t="s">
        <v>10</v>
      </c>
      <c r="M10" s="9" t="s">
        <v>10</v>
      </c>
      <c r="N10" s="9">
        <v>290.49</v>
      </c>
      <c r="O10" s="9">
        <v>5.52</v>
      </c>
      <c r="P10" s="9">
        <v>7.16</v>
      </c>
      <c r="Q10" s="9">
        <v>5.34</v>
      </c>
      <c r="R10" s="9">
        <v>2.46</v>
      </c>
      <c r="S10" s="9" t="s">
        <v>10</v>
      </c>
      <c r="T10" s="9">
        <v>290.49</v>
      </c>
      <c r="U10" s="9">
        <v>278.71159999999998</v>
      </c>
      <c r="V10" s="9">
        <v>273.1823</v>
      </c>
      <c r="W10" s="9" t="b">
        <v>1</v>
      </c>
      <c r="X10" s="9" t="s">
        <v>95</v>
      </c>
      <c r="Y10" s="10" t="s">
        <v>106</v>
      </c>
    </row>
    <row r="11" spans="1:25">
      <c r="A11" s="9" t="s">
        <v>21</v>
      </c>
      <c r="B11" s="9" t="s">
        <v>189</v>
      </c>
      <c r="C11" s="9" t="s">
        <v>190</v>
      </c>
      <c r="D11" s="9" t="s">
        <v>10</v>
      </c>
      <c r="E11" s="9">
        <v>184.72</v>
      </c>
      <c r="F11" s="9" t="s">
        <v>11</v>
      </c>
      <c r="G11" s="9">
        <v>166.7037</v>
      </c>
      <c r="H11" s="9">
        <v>10.81</v>
      </c>
      <c r="I11" s="9" t="s">
        <v>12</v>
      </c>
      <c r="J11" s="9">
        <v>151.2165</v>
      </c>
      <c r="K11" s="9">
        <v>22.16</v>
      </c>
      <c r="L11" s="9" t="s">
        <v>10</v>
      </c>
      <c r="M11" s="9" t="s">
        <v>10</v>
      </c>
      <c r="N11" s="9">
        <v>184.72</v>
      </c>
      <c r="O11" s="9">
        <v>2.4</v>
      </c>
      <c r="P11" s="9">
        <v>3.74</v>
      </c>
      <c r="Q11" s="9">
        <v>9.2799999999999994</v>
      </c>
      <c r="R11" s="9">
        <v>2.02</v>
      </c>
      <c r="S11" s="9" t="s">
        <v>10</v>
      </c>
      <c r="T11" s="9">
        <v>184.72</v>
      </c>
      <c r="U11" s="9">
        <v>178.60939999999999</v>
      </c>
      <c r="V11" s="9">
        <v>169.33260000000001</v>
      </c>
      <c r="W11" s="9" t="b">
        <v>1</v>
      </c>
      <c r="X11" s="9" t="s">
        <v>98</v>
      </c>
      <c r="Y11" s="9" t="s">
        <v>107</v>
      </c>
    </row>
    <row r="12" spans="1:25">
      <c r="A12" s="9" t="s">
        <v>22</v>
      </c>
      <c r="B12" s="9" t="s">
        <v>191</v>
      </c>
      <c r="C12" s="9" t="s">
        <v>176</v>
      </c>
      <c r="D12" s="9" t="s">
        <v>10</v>
      </c>
      <c r="E12" s="9">
        <v>157.22999999999999</v>
      </c>
      <c r="F12" s="9" t="s">
        <v>11</v>
      </c>
      <c r="G12" s="9">
        <v>151.6026</v>
      </c>
      <c r="H12" s="9">
        <v>3.71</v>
      </c>
      <c r="I12" s="9" t="s">
        <v>12</v>
      </c>
      <c r="J12" s="9">
        <v>175.94380000000001</v>
      </c>
      <c r="K12" s="9">
        <v>-10.64</v>
      </c>
      <c r="L12" s="9" t="s">
        <v>10</v>
      </c>
      <c r="M12" s="9" t="s">
        <v>10</v>
      </c>
      <c r="N12" s="9">
        <v>157.22999999999999</v>
      </c>
      <c r="O12" s="9">
        <v>2.4850439999999998</v>
      </c>
      <c r="P12" s="9">
        <v>3.5106920000000001</v>
      </c>
      <c r="Q12" s="9">
        <v>7.15</v>
      </c>
      <c r="R12" s="9">
        <v>2.23</v>
      </c>
      <c r="S12" s="9" t="s">
        <v>10</v>
      </c>
      <c r="T12" s="9">
        <v>157.22999999999999</v>
      </c>
      <c r="U12" s="9">
        <v>166.09530000000001</v>
      </c>
      <c r="V12" s="9">
        <v>152.30940000000001</v>
      </c>
      <c r="W12" s="9" t="b">
        <v>1</v>
      </c>
      <c r="X12" s="9" t="s">
        <v>98</v>
      </c>
      <c r="Y12" s="9" t="s">
        <v>108</v>
      </c>
    </row>
    <row r="13" spans="1:25">
      <c r="A13" s="9" t="s">
        <v>23</v>
      </c>
      <c r="B13" s="9" t="s">
        <v>192</v>
      </c>
      <c r="C13" s="9" t="s">
        <v>183</v>
      </c>
      <c r="D13" s="9" t="s">
        <v>10</v>
      </c>
      <c r="E13" s="9">
        <v>23.62</v>
      </c>
      <c r="F13" s="9" t="s">
        <v>11</v>
      </c>
      <c r="G13" s="9">
        <v>23.5459</v>
      </c>
      <c r="H13" s="9">
        <v>0.31</v>
      </c>
      <c r="I13" s="9" t="s">
        <v>12</v>
      </c>
      <c r="J13" s="9">
        <v>18.208100000000002</v>
      </c>
      <c r="K13" s="9">
        <v>29.72</v>
      </c>
      <c r="L13" s="9" t="s">
        <v>10</v>
      </c>
      <c r="M13" s="9" t="s">
        <v>10</v>
      </c>
      <c r="N13" s="9">
        <v>23.62</v>
      </c>
      <c r="O13" s="9">
        <v>1.1000000000000001</v>
      </c>
      <c r="P13" s="9">
        <v>1.3</v>
      </c>
      <c r="Q13" s="9">
        <v>3.4</v>
      </c>
      <c r="R13" s="9">
        <v>5.5</v>
      </c>
      <c r="S13" s="9" t="s">
        <v>10</v>
      </c>
      <c r="T13" s="9">
        <v>23.62</v>
      </c>
      <c r="U13" s="9">
        <v>25.826000000000001</v>
      </c>
      <c r="V13" s="9">
        <v>24.3705</v>
      </c>
      <c r="W13" s="9" t="b">
        <v>1</v>
      </c>
      <c r="X13" s="9" t="s">
        <v>100</v>
      </c>
      <c r="Y13" s="9" t="s">
        <v>109</v>
      </c>
    </row>
    <row r="14" spans="1:25">
      <c r="A14" s="9" t="s">
        <v>24</v>
      </c>
      <c r="B14" s="9" t="s">
        <v>193</v>
      </c>
      <c r="C14" s="9" t="s">
        <v>179</v>
      </c>
      <c r="D14" s="9" t="s">
        <v>10</v>
      </c>
      <c r="E14" s="9">
        <v>26.44</v>
      </c>
      <c r="F14" s="9" t="s">
        <v>11</v>
      </c>
      <c r="G14" s="9">
        <v>25.8217</v>
      </c>
      <c r="H14" s="9">
        <v>2.39</v>
      </c>
      <c r="I14" s="9" t="s">
        <v>12</v>
      </c>
      <c r="J14" s="9">
        <v>32.840800000000002</v>
      </c>
      <c r="K14" s="9">
        <v>-19.489999999999998</v>
      </c>
      <c r="L14" s="9" t="s">
        <v>10</v>
      </c>
      <c r="M14" s="9" t="s">
        <v>10</v>
      </c>
      <c r="N14" s="9">
        <v>26.44</v>
      </c>
      <c r="O14" s="9">
        <v>0.70799999999999996</v>
      </c>
      <c r="P14" s="9">
        <v>0.91600000000000004</v>
      </c>
      <c r="Q14" s="9">
        <v>5.29</v>
      </c>
      <c r="R14" s="9">
        <v>3.46</v>
      </c>
      <c r="S14" s="9" t="s">
        <v>10</v>
      </c>
      <c r="T14" s="9">
        <v>26.44</v>
      </c>
      <c r="U14" s="9">
        <v>26.982800000000001</v>
      </c>
      <c r="V14" s="9">
        <v>27.908300000000001</v>
      </c>
      <c r="W14" s="9" t="b">
        <v>0</v>
      </c>
      <c r="X14" s="9" t="s">
        <v>100</v>
      </c>
      <c r="Y14" s="9" t="s">
        <v>110</v>
      </c>
    </row>
    <row r="15" spans="1:25">
      <c r="A15" s="9" t="s">
        <v>25</v>
      </c>
      <c r="B15" s="9" t="s">
        <v>194</v>
      </c>
      <c r="C15" s="9" t="s">
        <v>183</v>
      </c>
      <c r="D15" s="9" t="s">
        <v>10</v>
      </c>
      <c r="E15" s="9">
        <v>65.209999999999994</v>
      </c>
      <c r="F15" s="9" t="s">
        <v>11</v>
      </c>
      <c r="G15" s="9">
        <v>79.517300000000006</v>
      </c>
      <c r="H15" s="9">
        <v>-17.989999999999998</v>
      </c>
      <c r="I15" s="9" t="s">
        <v>12</v>
      </c>
      <c r="J15" s="9">
        <v>123.4928</v>
      </c>
      <c r="K15" s="9">
        <v>-47.2</v>
      </c>
      <c r="L15" s="9" t="s">
        <v>10</v>
      </c>
      <c r="M15" s="9" t="s">
        <v>10</v>
      </c>
      <c r="N15" s="9">
        <v>65.209999999999994</v>
      </c>
      <c r="O15" s="9">
        <v>0.35599999999999998</v>
      </c>
      <c r="P15" s="9">
        <v>0.63</v>
      </c>
      <c r="Q15" s="9">
        <v>12.09</v>
      </c>
      <c r="R15" s="9">
        <v>0.97</v>
      </c>
      <c r="S15" s="9" t="s">
        <v>10</v>
      </c>
      <c r="T15" s="9">
        <v>65.209999999999994</v>
      </c>
      <c r="U15" s="9">
        <v>70.4268</v>
      </c>
      <c r="V15" s="9">
        <v>85.864900000000006</v>
      </c>
      <c r="W15" s="9" t="b">
        <v>0</v>
      </c>
      <c r="X15" s="9" t="s">
        <v>95</v>
      </c>
      <c r="Y15" s="9" t="s">
        <v>111</v>
      </c>
    </row>
    <row r="16" spans="1:25">
      <c r="A16" s="9" t="s">
        <v>26</v>
      </c>
      <c r="B16" s="9" t="s">
        <v>195</v>
      </c>
      <c r="C16" s="9" t="s">
        <v>176</v>
      </c>
      <c r="D16" s="9" t="s">
        <v>10</v>
      </c>
      <c r="E16" s="9">
        <v>210.79900000000001</v>
      </c>
      <c r="F16" s="9" t="s">
        <v>11</v>
      </c>
      <c r="G16" s="9">
        <v>204.4933</v>
      </c>
      <c r="H16" s="9">
        <v>3.08</v>
      </c>
      <c r="I16" s="9" t="s">
        <v>12</v>
      </c>
      <c r="J16" s="9">
        <v>135.7328</v>
      </c>
      <c r="K16" s="9">
        <v>55.3</v>
      </c>
      <c r="L16" s="9" t="s">
        <v>10</v>
      </c>
      <c r="M16" s="9" t="s">
        <v>10</v>
      </c>
      <c r="N16" s="9">
        <v>211.31</v>
      </c>
      <c r="O16" s="9">
        <v>1.944</v>
      </c>
      <c r="P16" s="9">
        <v>2.0390000000000001</v>
      </c>
      <c r="Q16" s="9">
        <v>0.96</v>
      </c>
      <c r="R16" s="9">
        <v>0.96</v>
      </c>
      <c r="S16" s="9" t="s">
        <v>10</v>
      </c>
      <c r="T16" s="9">
        <v>211.31</v>
      </c>
      <c r="U16" s="9">
        <v>217.1114</v>
      </c>
      <c r="V16" s="9">
        <v>184.38390000000001</v>
      </c>
      <c r="W16" s="9" t="b">
        <v>1</v>
      </c>
      <c r="X16" s="9" t="s">
        <v>100</v>
      </c>
      <c r="Y16" s="9" t="s">
        <v>112</v>
      </c>
    </row>
    <row r="17" spans="1:25">
      <c r="A17" s="9" t="s">
        <v>27</v>
      </c>
      <c r="B17" s="9" t="s">
        <v>196</v>
      </c>
      <c r="C17" s="9" t="s">
        <v>181</v>
      </c>
      <c r="D17" s="9" t="s">
        <v>10</v>
      </c>
      <c r="E17" s="9">
        <v>708.46</v>
      </c>
      <c r="F17" s="9" t="s">
        <v>11</v>
      </c>
      <c r="G17" s="9">
        <v>571.53279999999995</v>
      </c>
      <c r="H17" s="9">
        <v>23.96</v>
      </c>
      <c r="I17" s="9" t="s">
        <v>12</v>
      </c>
      <c r="J17" s="9">
        <v>325.3236</v>
      </c>
      <c r="K17" s="9">
        <v>117.77</v>
      </c>
      <c r="L17" s="9" t="s">
        <v>10</v>
      </c>
      <c r="M17" s="9" t="s">
        <v>10</v>
      </c>
      <c r="N17" s="9">
        <v>708.46</v>
      </c>
      <c r="O17" s="9">
        <v>4.12</v>
      </c>
      <c r="P17" s="9">
        <v>5.94</v>
      </c>
      <c r="Q17" s="9">
        <v>7.59</v>
      </c>
      <c r="R17" s="9">
        <v>0.84</v>
      </c>
      <c r="S17" s="9" t="s">
        <v>10</v>
      </c>
      <c r="T17" s="9">
        <v>708.46</v>
      </c>
      <c r="U17" s="9">
        <v>707.80600000000004</v>
      </c>
      <c r="V17" s="9">
        <v>546.02809999999999</v>
      </c>
      <c r="W17" s="9" t="b">
        <v>1</v>
      </c>
      <c r="X17" s="9" t="s">
        <v>95</v>
      </c>
      <c r="Y17" s="10" t="s">
        <v>113</v>
      </c>
    </row>
    <row r="18" spans="1:25">
      <c r="A18" s="9" t="s">
        <v>28</v>
      </c>
      <c r="B18" s="9" t="s">
        <v>197</v>
      </c>
      <c r="C18" s="9" t="s">
        <v>183</v>
      </c>
      <c r="D18" s="9" t="s">
        <v>10</v>
      </c>
      <c r="E18" s="9">
        <v>325.93</v>
      </c>
      <c r="F18" s="9" t="s">
        <v>11</v>
      </c>
      <c r="G18" s="9">
        <v>311.2013</v>
      </c>
      <c r="H18" s="9">
        <v>4.7300000000000004</v>
      </c>
      <c r="I18" s="9" t="s">
        <v>12</v>
      </c>
      <c r="J18" s="9">
        <v>300.0915</v>
      </c>
      <c r="K18" s="9">
        <v>8.61</v>
      </c>
      <c r="L18" s="9" t="s">
        <v>10</v>
      </c>
      <c r="M18" s="9" t="s">
        <v>10</v>
      </c>
      <c r="N18" s="9">
        <v>325.93</v>
      </c>
      <c r="O18" s="9">
        <v>3.12</v>
      </c>
      <c r="P18" s="9">
        <v>1.94</v>
      </c>
      <c r="Q18" s="9">
        <v>-9.07</v>
      </c>
      <c r="R18" s="9">
        <v>0.6</v>
      </c>
      <c r="S18" s="9" t="s">
        <v>10</v>
      </c>
      <c r="T18" s="9">
        <v>325.93</v>
      </c>
      <c r="U18" s="9">
        <v>323.9932</v>
      </c>
      <c r="V18" s="9">
        <v>295.1875</v>
      </c>
      <c r="W18" s="9" t="b">
        <v>1</v>
      </c>
      <c r="X18" s="9" t="s">
        <v>100</v>
      </c>
      <c r="Y18" s="9" t="s">
        <v>114</v>
      </c>
    </row>
    <row r="19" spans="1:25">
      <c r="A19" s="9" t="s">
        <v>29</v>
      </c>
      <c r="B19" s="9" t="s">
        <v>198</v>
      </c>
      <c r="C19" s="9" t="s">
        <v>179</v>
      </c>
      <c r="D19" s="9" t="s">
        <v>10</v>
      </c>
      <c r="E19" s="9">
        <v>93.32</v>
      </c>
      <c r="F19" s="9" t="s">
        <v>11</v>
      </c>
      <c r="G19" s="9">
        <v>83.591700000000003</v>
      </c>
      <c r="H19" s="9">
        <v>11.64</v>
      </c>
      <c r="I19" s="9" t="s">
        <v>12</v>
      </c>
      <c r="J19" s="9">
        <v>108.67610000000001</v>
      </c>
      <c r="K19" s="9">
        <v>-14.13</v>
      </c>
      <c r="L19" s="9" t="s">
        <v>10</v>
      </c>
      <c r="M19" s="9" t="s">
        <v>10</v>
      </c>
      <c r="N19" s="9">
        <v>93.32</v>
      </c>
      <c r="O19" s="9">
        <v>0.97299999999999998</v>
      </c>
      <c r="P19" s="9">
        <v>1.1930000000000001</v>
      </c>
      <c r="Q19" s="9">
        <v>4.16</v>
      </c>
      <c r="R19" s="9">
        <v>1.28</v>
      </c>
      <c r="S19" s="9" t="s">
        <v>10</v>
      </c>
      <c r="T19" s="9">
        <v>93.32</v>
      </c>
      <c r="U19" s="9">
        <v>98.206000000000003</v>
      </c>
      <c r="V19" s="9">
        <v>91.938000000000002</v>
      </c>
      <c r="W19" s="9" t="b">
        <v>1</v>
      </c>
      <c r="X19" s="9" t="s">
        <v>98</v>
      </c>
      <c r="Y19" s="9" t="s">
        <v>115</v>
      </c>
    </row>
    <row r="20" spans="1:25">
      <c r="A20" s="9" t="s">
        <v>30</v>
      </c>
      <c r="B20" s="9" t="s">
        <v>199</v>
      </c>
      <c r="C20" s="9" t="s">
        <v>181</v>
      </c>
      <c r="D20" s="9" t="s">
        <v>10</v>
      </c>
      <c r="E20" s="9">
        <v>166.07</v>
      </c>
      <c r="F20" s="9" t="s">
        <v>11</v>
      </c>
      <c r="G20" s="9">
        <v>160.21199999999999</v>
      </c>
      <c r="H20" s="9">
        <v>3.66</v>
      </c>
      <c r="I20" s="9" t="s">
        <v>12</v>
      </c>
      <c r="J20" s="9">
        <v>100.49460000000001</v>
      </c>
      <c r="K20" s="9">
        <v>65.25</v>
      </c>
      <c r="L20" s="9" t="s">
        <v>10</v>
      </c>
      <c r="M20" s="9" t="s">
        <v>10</v>
      </c>
      <c r="N20" s="9">
        <v>166.07</v>
      </c>
      <c r="O20" s="9">
        <v>2.04</v>
      </c>
      <c r="P20" s="9">
        <v>2.5</v>
      </c>
      <c r="Q20" s="9">
        <v>4.1500000000000004</v>
      </c>
      <c r="R20" s="9">
        <v>1.51</v>
      </c>
      <c r="S20" s="9" t="s">
        <v>10</v>
      </c>
      <c r="T20" s="9">
        <v>166.07</v>
      </c>
      <c r="U20" s="9">
        <v>180.8014</v>
      </c>
      <c r="V20" s="9">
        <v>144.54179999999999</v>
      </c>
      <c r="W20" s="9" t="b">
        <v>1</v>
      </c>
      <c r="X20" s="9" t="s">
        <v>100</v>
      </c>
      <c r="Y20" s="9" t="s">
        <v>116</v>
      </c>
    </row>
    <row r="21" spans="1:25">
      <c r="A21" s="9" t="s">
        <v>31</v>
      </c>
      <c r="B21" s="9" t="s">
        <v>200</v>
      </c>
      <c r="C21" s="9" t="s">
        <v>183</v>
      </c>
      <c r="D21" s="9" t="s">
        <v>10</v>
      </c>
      <c r="E21" s="9">
        <v>157.35</v>
      </c>
      <c r="F21" s="9" t="s">
        <v>11</v>
      </c>
      <c r="G21" s="9">
        <v>162.36160000000001</v>
      </c>
      <c r="H21" s="9">
        <v>-3.09</v>
      </c>
      <c r="I21" s="9" t="s">
        <v>12</v>
      </c>
      <c r="J21" s="9">
        <v>144.40629999999999</v>
      </c>
      <c r="K21" s="9">
        <v>8.9600000000000009</v>
      </c>
      <c r="L21" s="9" t="s">
        <v>10</v>
      </c>
      <c r="M21" s="9" t="s">
        <v>10</v>
      </c>
      <c r="N21" s="9">
        <v>157.35</v>
      </c>
      <c r="O21" s="9">
        <v>2.4300000000000002</v>
      </c>
      <c r="P21" s="9">
        <v>3.55</v>
      </c>
      <c r="Q21" s="9">
        <v>7.88</v>
      </c>
      <c r="R21" s="9">
        <v>2.2599999999999998</v>
      </c>
      <c r="S21" s="9" t="s">
        <v>10</v>
      </c>
      <c r="T21" s="9">
        <v>157.35</v>
      </c>
      <c r="U21" s="9">
        <v>162.5598</v>
      </c>
      <c r="V21" s="9">
        <v>158.02760000000001</v>
      </c>
      <c r="W21" s="9" t="b">
        <v>1</v>
      </c>
      <c r="X21" s="9" t="s">
        <v>100</v>
      </c>
      <c r="Y21" s="9" t="s">
        <v>117</v>
      </c>
    </row>
    <row r="22" spans="1:25">
      <c r="A22" s="9" t="s">
        <v>32</v>
      </c>
      <c r="B22" s="9" t="s">
        <v>201</v>
      </c>
      <c r="C22" s="9" t="s">
        <v>179</v>
      </c>
      <c r="D22" s="9" t="s">
        <v>10</v>
      </c>
      <c r="E22" s="9">
        <v>85.23</v>
      </c>
      <c r="F22" s="9" t="s">
        <v>11</v>
      </c>
      <c r="G22" s="9">
        <v>78.539100000000005</v>
      </c>
      <c r="H22" s="9">
        <v>8.52</v>
      </c>
      <c r="I22" s="9" t="s">
        <v>12</v>
      </c>
      <c r="J22" s="9">
        <v>91.446600000000004</v>
      </c>
      <c r="K22" s="9">
        <v>-6.8</v>
      </c>
      <c r="L22" s="9" t="s">
        <v>10</v>
      </c>
      <c r="M22" s="9" t="s">
        <v>10</v>
      </c>
      <c r="N22" s="9">
        <v>85.23</v>
      </c>
      <c r="O22" s="9">
        <v>1.76</v>
      </c>
      <c r="P22" s="9">
        <v>2.08</v>
      </c>
      <c r="Q22" s="9">
        <v>3.4</v>
      </c>
      <c r="R22" s="9">
        <v>2.44</v>
      </c>
      <c r="S22" s="9" t="s">
        <v>10</v>
      </c>
      <c r="T22" s="9">
        <v>85.23</v>
      </c>
      <c r="U22" s="9">
        <v>90.941800000000001</v>
      </c>
      <c r="V22" s="9">
        <v>84.454999999999998</v>
      </c>
      <c r="W22" s="9" t="b">
        <v>1</v>
      </c>
      <c r="X22" s="9" t="s">
        <v>95</v>
      </c>
      <c r="Y22" s="9" t="s">
        <v>118</v>
      </c>
    </row>
    <row r="23" spans="1:25">
      <c r="A23" s="9" t="s">
        <v>33</v>
      </c>
      <c r="B23" s="9" t="s">
        <v>202</v>
      </c>
      <c r="C23" s="9" t="s">
        <v>179</v>
      </c>
      <c r="D23" s="9" t="s">
        <v>10</v>
      </c>
      <c r="E23" s="9">
        <v>103.63</v>
      </c>
      <c r="F23" s="9" t="s">
        <v>11</v>
      </c>
      <c r="G23" s="9">
        <v>99.725399999999993</v>
      </c>
      <c r="H23" s="9">
        <v>3.92</v>
      </c>
      <c r="I23" s="9" t="s">
        <v>12</v>
      </c>
      <c r="J23" s="9">
        <v>141.44990000000001</v>
      </c>
      <c r="K23" s="9">
        <v>-26.74</v>
      </c>
      <c r="L23" s="9" t="s">
        <v>10</v>
      </c>
      <c r="M23" s="9" t="s">
        <v>10</v>
      </c>
      <c r="N23" s="9">
        <v>103.63</v>
      </c>
      <c r="O23" s="9">
        <v>4.3899999999999997</v>
      </c>
      <c r="P23" s="9">
        <v>4.9400000000000004</v>
      </c>
      <c r="Q23" s="9">
        <v>2.39</v>
      </c>
      <c r="R23" s="9">
        <v>4.7699999999999996</v>
      </c>
      <c r="S23" s="9" t="s">
        <v>10</v>
      </c>
      <c r="T23" s="9">
        <v>103.63</v>
      </c>
      <c r="U23" s="9">
        <v>115.04859999999999</v>
      </c>
      <c r="V23" s="9">
        <v>115.6966</v>
      </c>
      <c r="W23" s="9" t="b">
        <v>0</v>
      </c>
      <c r="X23" s="9" t="s">
        <v>95</v>
      </c>
      <c r="Y23" s="10" t="s">
        <v>119</v>
      </c>
    </row>
    <row r="24" spans="1:25">
      <c r="A24" s="9" t="s">
        <v>34</v>
      </c>
      <c r="B24" s="9" t="s">
        <v>203</v>
      </c>
      <c r="C24" s="9" t="s">
        <v>181</v>
      </c>
      <c r="D24" s="9" t="s">
        <v>10</v>
      </c>
      <c r="E24" s="9">
        <v>169.14</v>
      </c>
      <c r="F24" s="9" t="s">
        <v>11</v>
      </c>
      <c r="G24" s="9">
        <v>187.63839999999999</v>
      </c>
      <c r="H24" s="9">
        <v>-9.86</v>
      </c>
      <c r="I24" s="9" t="s">
        <v>12</v>
      </c>
      <c r="J24" s="9">
        <v>203.77969999999999</v>
      </c>
      <c r="K24" s="9">
        <v>-17</v>
      </c>
      <c r="L24" s="9" t="s">
        <v>10</v>
      </c>
      <c r="M24" s="9" t="s">
        <v>10</v>
      </c>
      <c r="N24" s="9">
        <v>169.14</v>
      </c>
      <c r="O24" s="9">
        <v>1.0649999999999999</v>
      </c>
      <c r="P24" s="9">
        <v>1.74</v>
      </c>
      <c r="Q24" s="9">
        <v>10.32</v>
      </c>
      <c r="R24" s="9">
        <v>1.03</v>
      </c>
      <c r="S24" s="9" t="s">
        <v>10</v>
      </c>
      <c r="T24" s="9">
        <v>169.14</v>
      </c>
      <c r="U24" s="9">
        <v>191.923</v>
      </c>
      <c r="V24" s="9">
        <v>199.2526</v>
      </c>
      <c r="W24" s="9" t="b">
        <v>0</v>
      </c>
      <c r="X24" s="9" t="s">
        <v>98</v>
      </c>
      <c r="Y24" s="9" t="s">
        <v>120</v>
      </c>
    </row>
    <row r="25" spans="1:25">
      <c r="A25" s="9" t="s">
        <v>35</v>
      </c>
      <c r="B25" s="9" t="s">
        <v>204</v>
      </c>
      <c r="C25" s="9" t="s">
        <v>205</v>
      </c>
      <c r="D25" s="9" t="s">
        <v>10</v>
      </c>
      <c r="E25" s="9">
        <v>206.9</v>
      </c>
      <c r="F25" s="9" t="s">
        <v>11</v>
      </c>
      <c r="G25" s="9">
        <v>150.93350000000001</v>
      </c>
      <c r="H25" s="9">
        <v>37.08</v>
      </c>
      <c r="I25" s="9" t="s">
        <v>12</v>
      </c>
      <c r="J25" s="9">
        <v>160.08580000000001</v>
      </c>
      <c r="K25" s="9">
        <v>29.24</v>
      </c>
      <c r="L25" s="9" t="s">
        <v>10</v>
      </c>
      <c r="M25" s="9" t="s">
        <v>10</v>
      </c>
      <c r="N25" s="9">
        <v>206.9</v>
      </c>
      <c r="O25" s="9">
        <v>5.16</v>
      </c>
      <c r="P25" s="9">
        <v>6.91</v>
      </c>
      <c r="Q25" s="9">
        <v>6.01</v>
      </c>
      <c r="R25" s="9">
        <v>3.34</v>
      </c>
      <c r="S25" s="9" t="s">
        <v>10</v>
      </c>
      <c r="T25" s="9">
        <v>206.9</v>
      </c>
      <c r="U25" s="9">
        <v>186.89099999999999</v>
      </c>
      <c r="V25" s="9">
        <v>161.9306</v>
      </c>
      <c r="W25" s="9" t="b">
        <v>1</v>
      </c>
      <c r="X25" s="9" t="s">
        <v>98</v>
      </c>
      <c r="Y25" s="9" t="s">
        <v>121</v>
      </c>
    </row>
    <row r="26" spans="1:25">
      <c r="A26" s="9" t="s">
        <v>36</v>
      </c>
      <c r="B26" s="9" t="s">
        <v>206</v>
      </c>
      <c r="C26" s="9" t="s">
        <v>181</v>
      </c>
      <c r="D26" s="9" t="s">
        <v>10</v>
      </c>
      <c r="E26" s="9">
        <v>208.45</v>
      </c>
      <c r="F26" s="9" t="s">
        <v>11</v>
      </c>
      <c r="G26" s="9">
        <v>194.79300000000001</v>
      </c>
      <c r="H26" s="9">
        <v>7.01</v>
      </c>
      <c r="I26" s="9" t="s">
        <v>12</v>
      </c>
      <c r="J26" s="9">
        <v>173.78819999999999</v>
      </c>
      <c r="K26" s="9">
        <v>19.940000000000001</v>
      </c>
      <c r="L26" s="9" t="s">
        <v>10</v>
      </c>
      <c r="M26" s="9" t="s">
        <v>10</v>
      </c>
      <c r="N26" s="9">
        <v>208.45</v>
      </c>
      <c r="O26" s="9">
        <v>1.9750000000000001</v>
      </c>
      <c r="P26" s="9">
        <v>2.0750000000000002</v>
      </c>
      <c r="Q26" s="9">
        <v>0.99</v>
      </c>
      <c r="R26" s="9">
        <v>1</v>
      </c>
      <c r="S26" s="9" t="s">
        <v>10</v>
      </c>
      <c r="T26" s="9">
        <v>208.45</v>
      </c>
      <c r="U26" s="9">
        <v>216.20519999999999</v>
      </c>
      <c r="V26" s="9">
        <v>190.7645</v>
      </c>
      <c r="W26" s="9" t="b">
        <v>1</v>
      </c>
      <c r="X26" s="9" t="s">
        <v>98</v>
      </c>
      <c r="Y26" s="9" t="s">
        <v>122</v>
      </c>
    </row>
    <row r="27" spans="1:25">
      <c r="A27" s="9" t="s">
        <v>37</v>
      </c>
      <c r="B27" s="9" t="s">
        <v>207</v>
      </c>
      <c r="C27" s="9" t="s">
        <v>185</v>
      </c>
      <c r="D27" s="9" t="s">
        <v>10</v>
      </c>
      <c r="E27" s="9">
        <v>266.02</v>
      </c>
      <c r="F27" s="9" t="s">
        <v>11</v>
      </c>
      <c r="G27" s="9">
        <v>261.81830000000002</v>
      </c>
      <c r="H27" s="9">
        <v>1.6</v>
      </c>
      <c r="I27" s="9" t="s">
        <v>12</v>
      </c>
      <c r="J27" s="9">
        <v>250.91550000000001</v>
      </c>
      <c r="K27" s="9">
        <v>6.02</v>
      </c>
      <c r="L27" s="9" t="s">
        <v>10</v>
      </c>
      <c r="M27" s="9" t="s">
        <v>10</v>
      </c>
      <c r="N27" s="9">
        <v>266.02</v>
      </c>
      <c r="O27" s="9">
        <v>1.9</v>
      </c>
      <c r="P27" s="9">
        <v>2.76</v>
      </c>
      <c r="Q27" s="9">
        <v>7.75</v>
      </c>
      <c r="R27" s="9">
        <v>1.04</v>
      </c>
      <c r="S27" s="9" t="s">
        <v>10</v>
      </c>
      <c r="T27" s="9">
        <v>266.02</v>
      </c>
      <c r="U27" s="9">
        <v>284.61959999999999</v>
      </c>
      <c r="V27" s="9">
        <v>272.78500000000003</v>
      </c>
      <c r="W27" s="9" t="b">
        <v>1</v>
      </c>
      <c r="X27" s="9" t="s">
        <v>100</v>
      </c>
      <c r="Y27" s="9" t="s">
        <v>123</v>
      </c>
    </row>
    <row r="28" spans="1:25">
      <c r="A28" s="9" t="s">
        <v>38</v>
      </c>
      <c r="B28" s="9" t="s">
        <v>208</v>
      </c>
      <c r="C28" s="9" t="s">
        <v>190</v>
      </c>
      <c r="D28" s="9" t="s">
        <v>10</v>
      </c>
      <c r="E28" s="9">
        <v>113.18</v>
      </c>
      <c r="F28" s="9" t="s">
        <v>11</v>
      </c>
      <c r="G28" s="9">
        <v>98.5458</v>
      </c>
      <c r="H28" s="9">
        <v>14.85</v>
      </c>
      <c r="I28" s="9" t="s">
        <v>12</v>
      </c>
      <c r="J28" s="9">
        <v>107.0175</v>
      </c>
      <c r="K28" s="9">
        <v>5.76</v>
      </c>
      <c r="L28" s="9" t="s">
        <v>10</v>
      </c>
      <c r="M28" s="9" t="s">
        <v>10</v>
      </c>
      <c r="N28" s="9">
        <v>113.18</v>
      </c>
      <c r="O28" s="9">
        <v>3.07</v>
      </c>
      <c r="P28" s="9">
        <v>3.4380000000000002</v>
      </c>
      <c r="Q28" s="9">
        <v>2.29</v>
      </c>
      <c r="R28" s="9">
        <v>3.04</v>
      </c>
      <c r="S28" s="9" t="s">
        <v>10</v>
      </c>
      <c r="T28" s="9">
        <v>113.18</v>
      </c>
      <c r="U28" s="9">
        <v>110.0558</v>
      </c>
      <c r="V28" s="9">
        <v>102.42270000000001</v>
      </c>
      <c r="W28" s="9" t="b">
        <v>1</v>
      </c>
      <c r="X28" s="9" t="s">
        <v>98</v>
      </c>
      <c r="Y28" s="9" t="s">
        <v>124</v>
      </c>
    </row>
    <row r="29" spans="1:25">
      <c r="A29" s="9" t="s">
        <v>39</v>
      </c>
      <c r="B29" s="9" t="s">
        <v>209</v>
      </c>
      <c r="C29" s="9" t="s">
        <v>181</v>
      </c>
      <c r="D29" s="9" t="s">
        <v>10</v>
      </c>
      <c r="E29" s="9">
        <v>131.02000000000001</v>
      </c>
      <c r="F29" s="9" t="s">
        <v>11</v>
      </c>
      <c r="G29" s="9">
        <v>132.21190000000001</v>
      </c>
      <c r="H29" s="9">
        <v>-0.9</v>
      </c>
      <c r="I29" s="9" t="s">
        <v>12</v>
      </c>
      <c r="J29" s="9">
        <v>107.8455</v>
      </c>
      <c r="K29" s="9">
        <v>21.49</v>
      </c>
      <c r="L29" s="9" t="s">
        <v>10</v>
      </c>
      <c r="M29" s="9" t="s">
        <v>10</v>
      </c>
      <c r="N29" s="9">
        <v>131.02000000000001</v>
      </c>
      <c r="O29" s="9">
        <v>2.0099999999999998</v>
      </c>
      <c r="P29" s="9">
        <v>2.1659999999999999</v>
      </c>
      <c r="Q29" s="9">
        <v>1.51</v>
      </c>
      <c r="R29" s="9">
        <v>1.65</v>
      </c>
      <c r="S29" s="9" t="s">
        <v>10</v>
      </c>
      <c r="T29" s="9">
        <v>131.02000000000001</v>
      </c>
      <c r="U29" s="9">
        <v>143.59440000000001</v>
      </c>
      <c r="V29" s="9">
        <v>137.07429999999999</v>
      </c>
      <c r="W29" s="9" t="b">
        <v>1</v>
      </c>
      <c r="X29" s="9" t="s">
        <v>98</v>
      </c>
      <c r="Y29" s="9" t="s">
        <v>125</v>
      </c>
    </row>
    <row r="30" spans="1:25">
      <c r="A30" s="9" t="s">
        <v>40</v>
      </c>
      <c r="B30" s="9" t="s">
        <v>210</v>
      </c>
      <c r="C30" s="9" t="s">
        <v>183</v>
      </c>
      <c r="D30" s="9" t="s">
        <v>10</v>
      </c>
      <c r="E30" s="9">
        <v>249.86439999999999</v>
      </c>
      <c r="F30" s="9" t="s">
        <v>11</v>
      </c>
      <c r="G30" s="9">
        <v>283.52210000000002</v>
      </c>
      <c r="H30" s="9">
        <v>-11.87</v>
      </c>
      <c r="I30" s="9" t="s">
        <v>12</v>
      </c>
      <c r="J30" s="9">
        <v>409.63929999999999</v>
      </c>
      <c r="K30" s="9">
        <v>-39</v>
      </c>
      <c r="L30" s="9" t="s">
        <v>10</v>
      </c>
      <c r="M30" s="9" t="s">
        <v>10</v>
      </c>
      <c r="N30" s="9">
        <v>251.31</v>
      </c>
      <c r="O30" s="9">
        <v>5.93</v>
      </c>
      <c r="P30" s="9">
        <v>5.5579999999999998</v>
      </c>
      <c r="Q30" s="9">
        <v>-1.29</v>
      </c>
      <c r="R30" s="9">
        <v>2.21</v>
      </c>
      <c r="S30" s="9" t="s">
        <v>10</v>
      </c>
      <c r="T30" s="9">
        <v>251.31</v>
      </c>
      <c r="U30" s="9">
        <v>265.37639999999999</v>
      </c>
      <c r="V30" s="9">
        <v>307.12689999999998</v>
      </c>
      <c r="W30" s="9" t="b">
        <v>0</v>
      </c>
      <c r="X30" s="9" t="s">
        <v>100</v>
      </c>
      <c r="Y30" s="9" t="s">
        <v>126</v>
      </c>
    </row>
    <row r="31" spans="1:25">
      <c r="A31" s="9" t="s">
        <v>41</v>
      </c>
      <c r="B31" s="9" t="s">
        <v>211</v>
      </c>
      <c r="C31" s="9" t="s">
        <v>190</v>
      </c>
      <c r="D31" s="9" t="s">
        <v>10</v>
      </c>
      <c r="E31" s="9">
        <v>69.28</v>
      </c>
      <c r="F31" s="9" t="s">
        <v>11</v>
      </c>
      <c r="G31" s="9">
        <v>66.625600000000006</v>
      </c>
      <c r="H31" s="9">
        <v>3.98</v>
      </c>
      <c r="I31" s="9" t="s">
        <v>12</v>
      </c>
      <c r="J31" s="9">
        <v>59.357799999999997</v>
      </c>
      <c r="K31" s="9">
        <v>16.72</v>
      </c>
      <c r="L31" s="9" t="s">
        <v>10</v>
      </c>
      <c r="M31" s="9" t="s">
        <v>10</v>
      </c>
      <c r="N31" s="9">
        <v>69.28</v>
      </c>
      <c r="O31" s="9">
        <v>2.3069999999999999</v>
      </c>
      <c r="P31" s="9">
        <v>3.0470000000000002</v>
      </c>
      <c r="Q31" s="9">
        <v>5.72</v>
      </c>
      <c r="R31" s="9">
        <v>4.4000000000000004</v>
      </c>
      <c r="S31" s="9" t="s">
        <v>10</v>
      </c>
      <c r="T31" s="9">
        <v>69.28</v>
      </c>
      <c r="U31" s="9">
        <v>71.208799999999997</v>
      </c>
      <c r="V31" s="9">
        <v>68.491600000000005</v>
      </c>
      <c r="W31" s="9" t="b">
        <v>1</v>
      </c>
      <c r="X31" s="9" t="s">
        <v>98</v>
      </c>
      <c r="Y31" s="9" t="s">
        <v>127</v>
      </c>
    </row>
    <row r="32" spans="1:25">
      <c r="A32" s="9" t="s">
        <v>42</v>
      </c>
      <c r="B32" s="9" t="s">
        <v>212</v>
      </c>
      <c r="C32" s="9" t="s">
        <v>213</v>
      </c>
      <c r="D32" s="9" t="s">
        <v>10</v>
      </c>
      <c r="E32" s="9">
        <v>242</v>
      </c>
      <c r="F32" s="9" t="s">
        <v>11</v>
      </c>
      <c r="G32" s="9">
        <v>256.34379999999999</v>
      </c>
      <c r="H32" s="9">
        <v>-5.6</v>
      </c>
      <c r="I32" s="9" t="s">
        <v>12</v>
      </c>
      <c r="J32" s="9">
        <v>294.74110000000002</v>
      </c>
      <c r="K32" s="9">
        <v>-17.89</v>
      </c>
      <c r="L32" s="9" t="s">
        <v>10</v>
      </c>
      <c r="M32" s="9" t="s">
        <v>10</v>
      </c>
      <c r="N32" s="9">
        <v>242</v>
      </c>
      <c r="O32" s="9">
        <v>8.3239999999999998</v>
      </c>
      <c r="P32" s="9">
        <v>10.3</v>
      </c>
      <c r="Q32" s="9">
        <v>4.3499999999999996</v>
      </c>
      <c r="R32" s="9">
        <v>4.26</v>
      </c>
      <c r="S32" s="9" t="s">
        <v>10</v>
      </c>
      <c r="T32" s="9">
        <v>242</v>
      </c>
      <c r="U32" s="9">
        <v>251.9288</v>
      </c>
      <c r="V32" s="9">
        <v>261.90969999999999</v>
      </c>
      <c r="W32" s="9" t="b">
        <v>0</v>
      </c>
      <c r="X32" s="9" t="s">
        <v>100</v>
      </c>
      <c r="Y32" s="9" t="s">
        <v>128</v>
      </c>
    </row>
    <row r="33" spans="1:25">
      <c r="A33" s="9" t="s">
        <v>43</v>
      </c>
      <c r="B33" s="9" t="s">
        <v>214</v>
      </c>
      <c r="C33" s="9" t="s">
        <v>181</v>
      </c>
      <c r="D33" s="9" t="s">
        <v>10</v>
      </c>
      <c r="E33" s="9">
        <v>143.22999999999999</v>
      </c>
      <c r="F33" s="9" t="s">
        <v>11</v>
      </c>
      <c r="G33" s="9">
        <v>149.01</v>
      </c>
      <c r="H33" s="9">
        <v>-3.88</v>
      </c>
      <c r="I33" s="9" t="s">
        <v>12</v>
      </c>
      <c r="J33" s="9">
        <v>118.8026</v>
      </c>
      <c r="K33" s="9">
        <v>20.56</v>
      </c>
      <c r="L33" s="9" t="s">
        <v>10</v>
      </c>
      <c r="M33" s="9" t="s">
        <v>10</v>
      </c>
      <c r="N33" s="9">
        <v>143.22999999999999</v>
      </c>
      <c r="O33" s="9">
        <v>1.04</v>
      </c>
      <c r="P33" s="9">
        <v>1.54</v>
      </c>
      <c r="Q33" s="9">
        <v>8.17</v>
      </c>
      <c r="R33" s="9">
        <v>1.08</v>
      </c>
      <c r="S33" s="9" t="s">
        <v>10</v>
      </c>
      <c r="T33" s="9">
        <v>143.22999999999999</v>
      </c>
      <c r="U33" s="9">
        <v>150.46680000000001</v>
      </c>
      <c r="V33" s="9">
        <v>134.22290000000001</v>
      </c>
      <c r="W33" s="9" t="b">
        <v>1</v>
      </c>
      <c r="X33" s="9" t="s">
        <v>129</v>
      </c>
      <c r="Y33" s="10" t="s">
        <v>130</v>
      </c>
    </row>
    <row r="34" spans="1:25">
      <c r="A34" s="9" t="s">
        <v>44</v>
      </c>
      <c r="B34" s="9" t="s">
        <v>215</v>
      </c>
      <c r="C34" s="9" t="s">
        <v>183</v>
      </c>
      <c r="D34" s="9" t="s">
        <v>10</v>
      </c>
      <c r="E34" s="9">
        <v>216.99</v>
      </c>
      <c r="F34" s="9" t="s">
        <v>11</v>
      </c>
      <c r="G34" s="9">
        <v>288.70030000000003</v>
      </c>
      <c r="H34" s="9">
        <v>-24.84</v>
      </c>
      <c r="I34" s="9" t="s">
        <v>12</v>
      </c>
      <c r="J34" s="9">
        <v>448.13240000000002</v>
      </c>
      <c r="K34" s="9">
        <v>-51.58</v>
      </c>
      <c r="L34" s="9" t="s">
        <v>10</v>
      </c>
      <c r="M34" s="9" t="s">
        <v>10</v>
      </c>
      <c r="N34" s="9">
        <v>216.99</v>
      </c>
      <c r="O34" s="9">
        <v>3.08</v>
      </c>
      <c r="P34" s="9">
        <v>4.4000000000000004</v>
      </c>
      <c r="Q34" s="9">
        <v>7.39</v>
      </c>
      <c r="R34" s="9">
        <v>2.0299999999999998</v>
      </c>
      <c r="S34" s="9" t="s">
        <v>10</v>
      </c>
      <c r="T34" s="9">
        <v>216.99</v>
      </c>
      <c r="U34" s="9">
        <v>220.55940000000001</v>
      </c>
      <c r="V34" s="9">
        <v>307.02080000000001</v>
      </c>
      <c r="W34" s="9" t="b">
        <v>0</v>
      </c>
      <c r="X34" s="9" t="s">
        <v>98</v>
      </c>
      <c r="Y34" s="9" t="s">
        <v>131</v>
      </c>
    </row>
    <row r="35" spans="1:25">
      <c r="A35" s="9" t="s">
        <v>45</v>
      </c>
      <c r="B35" s="9" t="s">
        <v>216</v>
      </c>
      <c r="C35" s="9" t="s">
        <v>181</v>
      </c>
      <c r="D35" s="9" t="s">
        <v>10</v>
      </c>
      <c r="E35" s="9">
        <v>46.4</v>
      </c>
      <c r="F35" s="9" t="s">
        <v>11</v>
      </c>
      <c r="G35" s="9">
        <v>39.909199999999998</v>
      </c>
      <c r="H35" s="9">
        <v>16.260000000000002</v>
      </c>
      <c r="I35" s="9" t="s">
        <v>12</v>
      </c>
      <c r="J35" s="9">
        <v>37.9773</v>
      </c>
      <c r="K35" s="9">
        <v>22.18</v>
      </c>
      <c r="L35" s="9" t="s">
        <v>10</v>
      </c>
      <c r="M35" s="9" t="s">
        <v>10</v>
      </c>
      <c r="N35" s="9">
        <v>46.4</v>
      </c>
      <c r="O35" s="9">
        <v>0.71499999999999997</v>
      </c>
      <c r="P35" s="9">
        <v>0.9</v>
      </c>
      <c r="Q35" s="9">
        <v>4.71</v>
      </c>
      <c r="R35" s="9">
        <v>1.94</v>
      </c>
      <c r="S35" s="9" t="s">
        <v>10</v>
      </c>
      <c r="T35" s="9">
        <v>46.4</v>
      </c>
      <c r="U35" s="9">
        <v>45.517000000000003</v>
      </c>
      <c r="V35" s="9">
        <v>44.563899999999997</v>
      </c>
      <c r="W35" s="9" t="b">
        <v>1</v>
      </c>
      <c r="X35" s="9" t="s">
        <v>95</v>
      </c>
      <c r="Y35" s="9" t="s">
        <v>132</v>
      </c>
    </row>
    <row r="36" spans="1:25">
      <c r="A36" s="9" t="s">
        <v>46</v>
      </c>
      <c r="B36" s="9" t="s">
        <v>217</v>
      </c>
      <c r="C36" s="9" t="s">
        <v>213</v>
      </c>
      <c r="D36" s="9" t="s">
        <v>10</v>
      </c>
      <c r="E36" s="9">
        <v>105.08</v>
      </c>
      <c r="F36" s="9" t="s">
        <v>11</v>
      </c>
      <c r="G36" s="9">
        <v>98.6096</v>
      </c>
      <c r="H36" s="9">
        <v>6.56</v>
      </c>
      <c r="I36" s="9" t="s">
        <v>12</v>
      </c>
      <c r="J36" s="9">
        <v>92.479399999999998</v>
      </c>
      <c r="K36" s="9">
        <v>13.63</v>
      </c>
      <c r="L36" s="9" t="s">
        <v>10</v>
      </c>
      <c r="M36" s="9" t="s">
        <v>10</v>
      </c>
      <c r="N36" s="9">
        <v>106.21</v>
      </c>
      <c r="O36" s="9">
        <v>4.2300000000000004</v>
      </c>
      <c r="P36" s="9">
        <v>4.46</v>
      </c>
      <c r="Q36" s="9">
        <v>1.06</v>
      </c>
      <c r="R36" s="9">
        <v>4.2</v>
      </c>
      <c r="S36" s="9" t="s">
        <v>10</v>
      </c>
      <c r="T36" s="9">
        <v>106.21</v>
      </c>
      <c r="U36" s="9">
        <v>105.16679999999999</v>
      </c>
      <c r="V36" s="9">
        <v>99.557500000000005</v>
      </c>
      <c r="W36" s="9" t="b">
        <v>1</v>
      </c>
      <c r="X36" s="9" t="s">
        <v>100</v>
      </c>
      <c r="Y36" s="9" t="s">
        <v>133</v>
      </c>
    </row>
    <row r="37" spans="1:25">
      <c r="A37" s="9" t="s">
        <v>47</v>
      </c>
      <c r="B37" s="9" t="s">
        <v>218</v>
      </c>
      <c r="C37" s="9" t="s">
        <v>181</v>
      </c>
      <c r="D37" s="9" t="s">
        <v>10</v>
      </c>
      <c r="E37" s="9">
        <v>341.63310000000001</v>
      </c>
      <c r="F37" s="9" t="s">
        <v>11</v>
      </c>
      <c r="G37" s="9">
        <v>333.74009999999998</v>
      </c>
      <c r="H37" s="9">
        <v>2.37</v>
      </c>
      <c r="I37" s="9" t="s">
        <v>12</v>
      </c>
      <c r="J37" s="9">
        <v>266.18329999999997</v>
      </c>
      <c r="K37" s="9">
        <v>28.35</v>
      </c>
      <c r="L37" s="9" t="s">
        <v>10</v>
      </c>
      <c r="M37" s="9" t="s">
        <v>10</v>
      </c>
      <c r="N37" s="9">
        <v>343.22</v>
      </c>
      <c r="O37" s="9">
        <v>4.4000000000000004</v>
      </c>
      <c r="P37" s="9">
        <v>6</v>
      </c>
      <c r="Q37" s="9">
        <v>6.4</v>
      </c>
      <c r="R37" s="9">
        <v>1.75</v>
      </c>
      <c r="S37" s="9" t="s">
        <v>10</v>
      </c>
      <c r="T37" s="9">
        <v>343.22</v>
      </c>
      <c r="U37" s="9">
        <v>354.00259999999997</v>
      </c>
      <c r="V37" s="9">
        <v>333.79309999999998</v>
      </c>
      <c r="W37" s="9" t="b">
        <v>1</v>
      </c>
      <c r="X37" s="9" t="s">
        <v>95</v>
      </c>
      <c r="Y37" s="10" t="s">
        <v>134</v>
      </c>
    </row>
    <row r="38" spans="1:25">
      <c r="A38" s="9" t="s">
        <v>48</v>
      </c>
      <c r="B38" s="9" t="s">
        <v>219</v>
      </c>
      <c r="C38" s="9" t="s">
        <v>220</v>
      </c>
      <c r="D38" s="9" t="s">
        <v>10</v>
      </c>
      <c r="E38" s="9">
        <v>105.75</v>
      </c>
      <c r="F38" s="9" t="s">
        <v>11</v>
      </c>
      <c r="G38" s="9">
        <v>121.8439</v>
      </c>
      <c r="H38" s="9">
        <v>-13.21</v>
      </c>
      <c r="I38" s="9" t="s">
        <v>12</v>
      </c>
      <c r="J38" s="9">
        <v>115.3222</v>
      </c>
      <c r="K38" s="9">
        <v>-8.3000000000000007</v>
      </c>
      <c r="L38" s="9" t="s">
        <v>10</v>
      </c>
      <c r="M38" s="9" t="s">
        <v>10</v>
      </c>
      <c r="N38" s="9">
        <v>105.75</v>
      </c>
      <c r="O38" s="9">
        <v>3.1850000000000001</v>
      </c>
      <c r="P38" s="9">
        <v>4.1529999999999996</v>
      </c>
      <c r="Q38" s="9">
        <v>5.45</v>
      </c>
      <c r="R38" s="9">
        <v>3.93</v>
      </c>
      <c r="S38" s="9" t="s">
        <v>10</v>
      </c>
      <c r="T38" s="9">
        <v>105.75</v>
      </c>
      <c r="U38" s="9">
        <v>122.6666</v>
      </c>
      <c r="V38" s="9">
        <v>128.69999999999999</v>
      </c>
      <c r="W38" s="9" t="b">
        <v>0</v>
      </c>
      <c r="X38" s="9" t="s">
        <v>100</v>
      </c>
      <c r="Y38" s="9" t="s">
        <v>135</v>
      </c>
    </row>
    <row r="39" spans="1:25">
      <c r="A39" s="9" t="s">
        <v>49</v>
      </c>
      <c r="B39" s="9" t="s">
        <v>221</v>
      </c>
      <c r="C39" s="9" t="s">
        <v>181</v>
      </c>
      <c r="D39" s="9" t="s">
        <v>10</v>
      </c>
      <c r="E39" s="9">
        <v>1090.8100999999999</v>
      </c>
      <c r="F39" s="9" t="s">
        <v>11</v>
      </c>
      <c r="G39" s="9">
        <v>1007.1459</v>
      </c>
      <c r="H39" s="9">
        <v>8.31</v>
      </c>
      <c r="I39" s="9" t="s">
        <v>12</v>
      </c>
      <c r="J39" s="9">
        <v>979.15459999999996</v>
      </c>
      <c r="K39" s="9">
        <v>11.4</v>
      </c>
      <c r="L39" s="9" t="s">
        <v>10</v>
      </c>
      <c r="M39" s="9" t="s">
        <v>10</v>
      </c>
      <c r="N39" s="9">
        <v>1090.8100999999999</v>
      </c>
      <c r="O39" s="9">
        <v>6.03</v>
      </c>
      <c r="P39" s="9">
        <v>9.0399999999999991</v>
      </c>
      <c r="Q39" s="9">
        <v>8.44</v>
      </c>
      <c r="R39" s="9">
        <v>0.83</v>
      </c>
      <c r="S39" s="9" t="s">
        <v>10</v>
      </c>
      <c r="T39" s="9">
        <v>1090.8100999999999</v>
      </c>
      <c r="U39" s="9">
        <v>1105.3309999999999</v>
      </c>
      <c r="V39" s="9">
        <v>1022.1665</v>
      </c>
      <c r="W39" s="9" t="b">
        <v>1</v>
      </c>
      <c r="X39" s="9" t="s">
        <v>98</v>
      </c>
      <c r="Y39" s="9" t="s">
        <v>136</v>
      </c>
    </row>
    <row r="40" spans="1:25">
      <c r="A40" s="9" t="s">
        <v>50</v>
      </c>
      <c r="B40" s="9" t="s">
        <v>222</v>
      </c>
      <c r="C40" s="9" t="s">
        <v>179</v>
      </c>
      <c r="D40" s="9" t="s">
        <v>10</v>
      </c>
      <c r="E40" s="9">
        <v>22.332000000000001</v>
      </c>
      <c r="F40" s="9" t="s">
        <v>11</v>
      </c>
      <c r="G40" s="9">
        <v>23.072500000000002</v>
      </c>
      <c r="H40" s="9">
        <v>-3.21</v>
      </c>
      <c r="I40" s="9" t="s">
        <v>12</v>
      </c>
      <c r="J40" s="9">
        <v>29.185199999999998</v>
      </c>
      <c r="K40" s="9">
        <v>-23.48</v>
      </c>
      <c r="L40" s="9" t="s">
        <v>10</v>
      </c>
      <c r="M40" s="9" t="s">
        <v>10</v>
      </c>
      <c r="N40" s="9">
        <v>22.65</v>
      </c>
      <c r="O40" s="9">
        <v>0.94399999999999995</v>
      </c>
      <c r="P40" s="9">
        <v>1.163</v>
      </c>
      <c r="Q40" s="9">
        <v>4.26</v>
      </c>
      <c r="R40" s="9">
        <v>5.13</v>
      </c>
      <c r="S40" s="9" t="s">
        <v>10</v>
      </c>
      <c r="T40" s="9">
        <v>22.65</v>
      </c>
      <c r="U40" s="9">
        <v>24.0136</v>
      </c>
      <c r="V40" s="9">
        <v>25.290299999999998</v>
      </c>
      <c r="W40" s="9" t="b">
        <v>0</v>
      </c>
      <c r="X40" s="9" t="s">
        <v>95</v>
      </c>
      <c r="Y40" s="9" t="s">
        <v>137</v>
      </c>
    </row>
    <row r="41" spans="1:25">
      <c r="A41" s="9" t="s">
        <v>51</v>
      </c>
      <c r="B41" s="9" t="s">
        <v>51</v>
      </c>
      <c r="C41" s="9" t="s">
        <v>223</v>
      </c>
      <c r="D41" s="9" t="s">
        <v>10</v>
      </c>
      <c r="E41" s="9">
        <v>242.39</v>
      </c>
      <c r="F41" s="9" t="s">
        <v>11</v>
      </c>
      <c r="G41" s="9">
        <v>294.53070000000002</v>
      </c>
      <c r="H41" s="9">
        <v>-17.7</v>
      </c>
      <c r="I41" s="9" t="s">
        <v>12</v>
      </c>
      <c r="J41" s="9">
        <v>242.62860000000001</v>
      </c>
      <c r="K41" s="9">
        <v>-0.1</v>
      </c>
      <c r="L41" s="9" t="s">
        <v>10</v>
      </c>
      <c r="M41" s="9" t="s">
        <v>10</v>
      </c>
      <c r="N41" s="9">
        <v>242.39</v>
      </c>
      <c r="O41" s="9">
        <v>6.2332679999999998</v>
      </c>
      <c r="P41" s="9">
        <v>6.72</v>
      </c>
      <c r="Q41" s="9">
        <v>1.52</v>
      </c>
      <c r="R41" s="9">
        <v>2.77</v>
      </c>
      <c r="S41" s="9" t="s">
        <v>10</v>
      </c>
      <c r="T41" s="9">
        <v>242.39</v>
      </c>
      <c r="U41" s="9">
        <v>263.69240000000002</v>
      </c>
      <c r="V41" s="9">
        <v>277.9076</v>
      </c>
      <c r="W41" s="9" t="b">
        <v>0</v>
      </c>
      <c r="X41" s="9" t="s">
        <v>98</v>
      </c>
      <c r="Y41" s="9" t="s">
        <v>138</v>
      </c>
    </row>
    <row r="42" spans="1:25">
      <c r="A42" s="9" t="s">
        <v>52</v>
      </c>
      <c r="B42" s="9" t="s">
        <v>224</v>
      </c>
      <c r="C42" s="9" t="s">
        <v>181</v>
      </c>
      <c r="D42" s="9" t="s">
        <v>10</v>
      </c>
      <c r="E42" s="9">
        <v>260.29000000000002</v>
      </c>
      <c r="F42" s="9" t="s">
        <v>11</v>
      </c>
      <c r="G42" s="9">
        <v>244.75219999999999</v>
      </c>
      <c r="H42" s="9">
        <v>6.35</v>
      </c>
      <c r="I42" s="9" t="s">
        <v>12</v>
      </c>
      <c r="J42" s="9">
        <v>241.8896</v>
      </c>
      <c r="K42" s="9">
        <v>7.61</v>
      </c>
      <c r="L42" s="9" t="s">
        <v>10</v>
      </c>
      <c r="M42" s="9" t="s">
        <v>10</v>
      </c>
      <c r="N42" s="9">
        <v>260.29000000000002</v>
      </c>
      <c r="O42" s="9">
        <v>4.49</v>
      </c>
      <c r="P42" s="9">
        <v>6.33</v>
      </c>
      <c r="Q42" s="9">
        <v>7.11</v>
      </c>
      <c r="R42" s="9">
        <v>2.4300000000000002</v>
      </c>
      <c r="S42" s="9" t="s">
        <v>10</v>
      </c>
      <c r="T42" s="9">
        <v>260.29000000000002</v>
      </c>
      <c r="U42" s="9">
        <v>275.85379999999998</v>
      </c>
      <c r="V42" s="9">
        <v>259.52769999999998</v>
      </c>
      <c r="W42" s="9" t="b">
        <v>1</v>
      </c>
      <c r="X42" s="9" t="s">
        <v>100</v>
      </c>
      <c r="Y42" s="9" t="s">
        <v>139</v>
      </c>
    </row>
    <row r="43" spans="1:25">
      <c r="A43" s="9" t="s">
        <v>53</v>
      </c>
      <c r="B43" s="9" t="s">
        <v>225</v>
      </c>
      <c r="C43" s="9" t="s">
        <v>176</v>
      </c>
      <c r="D43" s="9" t="s">
        <v>10</v>
      </c>
      <c r="E43" s="9">
        <v>244.44</v>
      </c>
      <c r="F43" s="9" t="s">
        <v>11</v>
      </c>
      <c r="G43" s="9">
        <v>205.85570000000001</v>
      </c>
      <c r="H43" s="9">
        <v>18.739999999999998</v>
      </c>
      <c r="I43" s="9" t="s">
        <v>12</v>
      </c>
      <c r="J43" s="9">
        <v>161.34460000000001</v>
      </c>
      <c r="K43" s="9">
        <v>51.5</v>
      </c>
      <c r="L43" s="9" t="s">
        <v>10</v>
      </c>
      <c r="M43" s="9" t="s">
        <v>10</v>
      </c>
      <c r="N43" s="9">
        <v>244.44</v>
      </c>
      <c r="O43" s="9">
        <v>4.04</v>
      </c>
      <c r="P43" s="9">
        <v>5.2</v>
      </c>
      <c r="Q43" s="9">
        <v>5.18</v>
      </c>
      <c r="R43" s="9">
        <v>2.13</v>
      </c>
      <c r="S43" s="9" t="s">
        <v>10</v>
      </c>
      <c r="T43" s="9">
        <v>244.44</v>
      </c>
      <c r="U43" s="9">
        <v>237.8836</v>
      </c>
      <c r="V43" s="9">
        <v>197.53720000000001</v>
      </c>
      <c r="W43" s="9" t="b">
        <v>1</v>
      </c>
      <c r="X43" s="9" t="s">
        <v>98</v>
      </c>
      <c r="Y43" s="9" t="s">
        <v>140</v>
      </c>
    </row>
    <row r="44" spans="1:25">
      <c r="A44" s="9" t="s">
        <v>54</v>
      </c>
      <c r="B44" s="9" t="s">
        <v>226</v>
      </c>
      <c r="C44" s="9" t="s">
        <v>179</v>
      </c>
      <c r="D44" s="9" t="s">
        <v>10</v>
      </c>
      <c r="E44" s="9">
        <v>96.47</v>
      </c>
      <c r="F44" s="9" t="s">
        <v>11</v>
      </c>
      <c r="G44" s="9">
        <v>99.659000000000006</v>
      </c>
      <c r="H44" s="9">
        <v>-3.2</v>
      </c>
      <c r="I44" s="9" t="s">
        <v>12</v>
      </c>
      <c r="J44" s="9">
        <v>136.16409999999999</v>
      </c>
      <c r="K44" s="9">
        <v>-29.15</v>
      </c>
      <c r="L44" s="9" t="s">
        <v>10</v>
      </c>
      <c r="M44" s="9" t="s">
        <v>10</v>
      </c>
      <c r="N44" s="9">
        <v>96.47</v>
      </c>
      <c r="O44" s="9">
        <v>4.3499999999999996</v>
      </c>
      <c r="P44" s="9">
        <v>5.0599999999999996</v>
      </c>
      <c r="Q44" s="9">
        <v>3.07</v>
      </c>
      <c r="R44" s="9">
        <v>5.25</v>
      </c>
      <c r="S44" s="9" t="s">
        <v>10</v>
      </c>
      <c r="T44" s="9">
        <v>96.47</v>
      </c>
      <c r="U44" s="9">
        <v>103.1148</v>
      </c>
      <c r="V44" s="9">
        <v>114.67149999999999</v>
      </c>
      <c r="W44" s="9" t="b">
        <v>0</v>
      </c>
      <c r="X44" s="9" t="s">
        <v>100</v>
      </c>
      <c r="Y44" s="9" t="s">
        <v>141</v>
      </c>
    </row>
    <row r="45" spans="1:25">
      <c r="A45" s="9" t="s">
        <v>55</v>
      </c>
      <c r="B45" s="9" t="s">
        <v>227</v>
      </c>
      <c r="C45" s="9" t="s">
        <v>179</v>
      </c>
      <c r="D45" s="9" t="s">
        <v>10</v>
      </c>
      <c r="E45" s="9">
        <v>76.05</v>
      </c>
      <c r="F45" s="9" t="s">
        <v>11</v>
      </c>
      <c r="G45" s="9">
        <v>69.432599999999994</v>
      </c>
      <c r="H45" s="9">
        <v>9.5299999999999994</v>
      </c>
      <c r="I45" s="9" t="s">
        <v>12</v>
      </c>
      <c r="J45" s="9">
        <v>69.6023</v>
      </c>
      <c r="K45" s="9">
        <v>9.26</v>
      </c>
      <c r="L45" s="9" t="s">
        <v>10</v>
      </c>
      <c r="M45" s="9" t="s">
        <v>10</v>
      </c>
      <c r="N45" s="9">
        <v>76.05</v>
      </c>
      <c r="O45" s="9">
        <v>1.65</v>
      </c>
      <c r="P45" s="9">
        <v>2.06</v>
      </c>
      <c r="Q45" s="9">
        <v>4.54</v>
      </c>
      <c r="R45" s="9">
        <v>2.71</v>
      </c>
      <c r="S45" s="9" t="s">
        <v>10</v>
      </c>
      <c r="T45" s="9">
        <v>76.05</v>
      </c>
      <c r="U45" s="9">
        <v>76.902199999999993</v>
      </c>
      <c r="V45" s="9">
        <v>71.237399999999994</v>
      </c>
      <c r="W45" s="9" t="b">
        <v>1</v>
      </c>
      <c r="X45" s="9" t="s">
        <v>142</v>
      </c>
      <c r="Y45" s="9" t="s">
        <v>143</v>
      </c>
    </row>
    <row r="46" spans="1:25">
      <c r="A46" s="9" t="s">
        <v>56</v>
      </c>
      <c r="B46" s="9" t="s">
        <v>228</v>
      </c>
      <c r="C46" s="9" t="s">
        <v>179</v>
      </c>
      <c r="D46" s="9" t="s">
        <v>10</v>
      </c>
      <c r="E46" s="9">
        <v>17.239999999999998</v>
      </c>
      <c r="F46" s="9" t="s">
        <v>11</v>
      </c>
      <c r="G46" s="9">
        <v>17.054099999999998</v>
      </c>
      <c r="H46" s="9">
        <v>1.0900000000000001</v>
      </c>
      <c r="I46" s="9" t="s">
        <v>12</v>
      </c>
      <c r="J46" s="9">
        <v>22.9895</v>
      </c>
      <c r="K46" s="9">
        <v>-25.01</v>
      </c>
      <c r="L46" s="9" t="s">
        <v>10</v>
      </c>
      <c r="M46" s="9" t="s">
        <v>10</v>
      </c>
      <c r="N46" s="9">
        <v>17.239999999999998</v>
      </c>
      <c r="O46" s="9">
        <v>0</v>
      </c>
      <c r="P46" s="9">
        <v>0.82899999999999996</v>
      </c>
      <c r="Q46" s="9" t="s">
        <v>253</v>
      </c>
      <c r="R46" s="9">
        <v>4.8099999999999996</v>
      </c>
      <c r="S46" s="9" t="s">
        <v>10</v>
      </c>
      <c r="T46" s="9">
        <v>17.239999999999998</v>
      </c>
      <c r="U46" s="9">
        <v>17.9862</v>
      </c>
      <c r="V46" s="9">
        <v>18.365300000000001</v>
      </c>
      <c r="W46" s="9" t="b">
        <v>0</v>
      </c>
      <c r="X46" s="9" t="s">
        <v>95</v>
      </c>
      <c r="Y46" s="9" t="s">
        <v>144</v>
      </c>
    </row>
    <row r="47" spans="1:25">
      <c r="A47" s="9" t="s">
        <v>57</v>
      </c>
      <c r="B47" s="9" t="s">
        <v>229</v>
      </c>
      <c r="C47" s="9" t="s">
        <v>185</v>
      </c>
      <c r="D47" s="9" t="s">
        <v>10</v>
      </c>
      <c r="E47" s="9">
        <v>495.76</v>
      </c>
      <c r="F47" s="9" t="s">
        <v>11</v>
      </c>
      <c r="G47" s="9">
        <v>424.96260000000001</v>
      </c>
      <c r="H47" s="9">
        <v>16.66</v>
      </c>
      <c r="I47" s="9" t="s">
        <v>12</v>
      </c>
      <c r="J47" s="9">
        <v>459.44290000000001</v>
      </c>
      <c r="K47" s="9">
        <v>7.9</v>
      </c>
      <c r="L47" s="9" t="s">
        <v>10</v>
      </c>
      <c r="M47" s="9" t="s">
        <v>10</v>
      </c>
      <c r="N47" s="9">
        <v>495.76</v>
      </c>
      <c r="O47" s="9">
        <v>3.9489999999999998</v>
      </c>
      <c r="P47" s="9">
        <v>6.1</v>
      </c>
      <c r="Q47" s="9">
        <v>9.09</v>
      </c>
      <c r="R47" s="9">
        <v>1.23</v>
      </c>
      <c r="S47" s="9" t="s">
        <v>10</v>
      </c>
      <c r="T47" s="9">
        <v>495.76</v>
      </c>
      <c r="U47" s="9">
        <v>479.15820000000002</v>
      </c>
      <c r="V47" s="9">
        <v>457.92099999999999</v>
      </c>
      <c r="W47" s="9" t="b">
        <v>1</v>
      </c>
      <c r="X47" s="9" t="s">
        <v>98</v>
      </c>
      <c r="Y47" s="9" t="s">
        <v>145</v>
      </c>
    </row>
    <row r="48" spans="1:25">
      <c r="A48" s="9" t="s">
        <v>58</v>
      </c>
      <c r="B48" s="9" t="s">
        <v>230</v>
      </c>
      <c r="C48" s="9" t="s">
        <v>220</v>
      </c>
      <c r="D48" s="9" t="s">
        <v>10</v>
      </c>
      <c r="E48" s="9">
        <v>236.28</v>
      </c>
      <c r="F48" s="9" t="s">
        <v>11</v>
      </c>
      <c r="G48" s="9">
        <v>240.08179999999999</v>
      </c>
      <c r="H48" s="9">
        <v>-1.58</v>
      </c>
      <c r="I48" s="9" t="s">
        <v>12</v>
      </c>
      <c r="J48" s="9">
        <v>228.6224</v>
      </c>
      <c r="K48" s="9">
        <v>3.35</v>
      </c>
      <c r="L48" s="9" t="s">
        <v>10</v>
      </c>
      <c r="M48" s="9" t="s">
        <v>10</v>
      </c>
      <c r="N48" s="9">
        <v>236.28</v>
      </c>
      <c r="O48" s="9">
        <v>2.2999999999999998</v>
      </c>
      <c r="P48" s="9">
        <v>4.75</v>
      </c>
      <c r="Q48" s="9">
        <v>15.61</v>
      </c>
      <c r="R48" s="9">
        <v>2.0099999999999998</v>
      </c>
      <c r="S48" s="9" t="s">
        <v>10</v>
      </c>
      <c r="T48" s="9">
        <v>236.28</v>
      </c>
      <c r="U48" s="9">
        <v>260.5224</v>
      </c>
      <c r="V48" s="9">
        <v>246.97370000000001</v>
      </c>
      <c r="W48" s="9" t="b">
        <v>1</v>
      </c>
      <c r="X48" s="9" t="s">
        <v>95</v>
      </c>
      <c r="Y48" s="9" t="s">
        <v>146</v>
      </c>
    </row>
    <row r="49" spans="1:25">
      <c r="A49" s="9" t="s">
        <v>59</v>
      </c>
      <c r="B49" s="9" t="s">
        <v>231</v>
      </c>
      <c r="C49" s="9" t="s">
        <v>220</v>
      </c>
      <c r="D49" s="9" t="s">
        <v>10</v>
      </c>
      <c r="E49" s="9">
        <v>310.79000000000002</v>
      </c>
      <c r="F49" s="9" t="s">
        <v>11</v>
      </c>
      <c r="G49" s="9">
        <v>303.93220000000002</v>
      </c>
      <c r="H49" s="9">
        <v>2.2599999999999998</v>
      </c>
      <c r="I49" s="9" t="s">
        <v>12</v>
      </c>
      <c r="J49" s="9">
        <v>305.30700000000002</v>
      </c>
      <c r="K49" s="9">
        <v>1.8</v>
      </c>
      <c r="L49" s="9" t="s">
        <v>10</v>
      </c>
      <c r="M49" s="9" t="s">
        <v>10</v>
      </c>
      <c r="N49" s="9">
        <v>310.79000000000002</v>
      </c>
      <c r="O49" s="9">
        <v>5.08</v>
      </c>
      <c r="P49" s="9">
        <v>7.26</v>
      </c>
      <c r="Q49" s="9">
        <v>7.4</v>
      </c>
      <c r="R49" s="9">
        <v>2.34</v>
      </c>
      <c r="S49" s="9" t="s">
        <v>10</v>
      </c>
      <c r="T49" s="9">
        <v>310.79000000000002</v>
      </c>
      <c r="U49" s="9">
        <v>321.3374</v>
      </c>
      <c r="V49" s="9">
        <v>308.59010000000001</v>
      </c>
      <c r="W49" s="9" t="b">
        <v>1</v>
      </c>
      <c r="X49" s="9" t="s">
        <v>98</v>
      </c>
      <c r="Y49" s="9" t="s">
        <v>147</v>
      </c>
    </row>
    <row r="50" spans="1:25">
      <c r="A50" s="9" t="s">
        <v>60</v>
      </c>
      <c r="B50" s="9" t="s">
        <v>232</v>
      </c>
      <c r="C50" s="9" t="s">
        <v>176</v>
      </c>
      <c r="D50" s="9" t="s">
        <v>10</v>
      </c>
      <c r="E50" s="9">
        <v>86.65</v>
      </c>
      <c r="F50" s="9" t="s">
        <v>11</v>
      </c>
      <c r="G50" s="9">
        <v>95.2821</v>
      </c>
      <c r="H50" s="9">
        <v>-9.06</v>
      </c>
      <c r="I50" s="9" t="s">
        <v>12</v>
      </c>
      <c r="J50" s="9">
        <v>87.091999999999999</v>
      </c>
      <c r="K50" s="9">
        <v>-0.51</v>
      </c>
      <c r="L50" s="9" t="s">
        <v>10</v>
      </c>
      <c r="M50" s="9" t="s">
        <v>10</v>
      </c>
      <c r="N50" s="9">
        <v>86.65</v>
      </c>
      <c r="O50" s="9">
        <v>2.3199999999999998</v>
      </c>
      <c r="P50" s="9">
        <v>2.84</v>
      </c>
      <c r="Q50" s="9">
        <v>4.13</v>
      </c>
      <c r="R50" s="9">
        <v>3.28</v>
      </c>
      <c r="S50" s="9" t="s">
        <v>10</v>
      </c>
      <c r="T50" s="9">
        <v>86.65</v>
      </c>
      <c r="U50" s="9">
        <v>95.3232</v>
      </c>
      <c r="V50" s="9">
        <v>94.472700000000003</v>
      </c>
      <c r="W50" s="9" t="b">
        <v>1</v>
      </c>
      <c r="X50" s="9" t="s">
        <v>100</v>
      </c>
      <c r="Y50" s="9" t="s">
        <v>148</v>
      </c>
    </row>
    <row r="51" spans="1:25">
      <c r="A51" s="9" t="s">
        <v>61</v>
      </c>
      <c r="B51" s="9" t="s">
        <v>233</v>
      </c>
      <c r="C51" s="9" t="s">
        <v>179</v>
      </c>
      <c r="D51" s="9" t="s">
        <v>10</v>
      </c>
      <c r="E51" s="9">
        <v>50.44</v>
      </c>
      <c r="F51" s="9" t="s">
        <v>11</v>
      </c>
      <c r="G51" s="9">
        <v>68.11</v>
      </c>
      <c r="H51" s="9">
        <v>-25.94</v>
      </c>
      <c r="I51" s="9" t="s">
        <v>12</v>
      </c>
      <c r="J51" s="9">
        <v>80.213099999999997</v>
      </c>
      <c r="K51" s="9">
        <v>-37.119999999999997</v>
      </c>
      <c r="L51" s="9" t="s">
        <v>10</v>
      </c>
      <c r="M51" s="9" t="s">
        <v>10</v>
      </c>
      <c r="N51" s="9">
        <v>50.44</v>
      </c>
      <c r="O51" s="9">
        <v>1.27</v>
      </c>
      <c r="P51" s="9">
        <v>1.83</v>
      </c>
      <c r="Q51" s="9">
        <v>7.58</v>
      </c>
      <c r="R51" s="9">
        <v>3.63</v>
      </c>
      <c r="S51" s="9" t="s">
        <v>10</v>
      </c>
      <c r="T51" s="9">
        <v>50.44</v>
      </c>
      <c r="U51" s="9">
        <v>62.944400000000002</v>
      </c>
      <c r="V51" s="9">
        <v>67.194100000000006</v>
      </c>
      <c r="W51" s="9" t="b">
        <v>0</v>
      </c>
      <c r="X51" s="9" t="s">
        <v>100</v>
      </c>
      <c r="Y51" s="9" t="s">
        <v>149</v>
      </c>
    </row>
    <row r="52" spans="1:25">
      <c r="A52" s="9" t="s">
        <v>62</v>
      </c>
      <c r="B52" s="9" t="s">
        <v>234</v>
      </c>
      <c r="C52" s="9" t="s">
        <v>190</v>
      </c>
      <c r="D52" s="9" t="s">
        <v>10</v>
      </c>
      <c r="E52" s="9">
        <v>92.88</v>
      </c>
      <c r="F52" s="9" t="s">
        <v>11</v>
      </c>
      <c r="G52" s="9">
        <v>79.7363</v>
      </c>
      <c r="H52" s="9">
        <v>16.48</v>
      </c>
      <c r="I52" s="9" t="s">
        <v>12</v>
      </c>
      <c r="J52" s="9">
        <v>68.842600000000004</v>
      </c>
      <c r="K52" s="9">
        <v>34.92</v>
      </c>
      <c r="L52" s="9" t="s">
        <v>10</v>
      </c>
      <c r="M52" s="9" t="s">
        <v>10</v>
      </c>
      <c r="N52" s="9">
        <v>92.88</v>
      </c>
      <c r="O52" s="9">
        <v>1.4350000000000001</v>
      </c>
      <c r="P52" s="9">
        <v>2.3239999999999998</v>
      </c>
      <c r="Q52" s="9">
        <v>10.119999999999999</v>
      </c>
      <c r="R52" s="9">
        <v>2.5</v>
      </c>
      <c r="S52" s="9" t="s">
        <v>10</v>
      </c>
      <c r="T52" s="9">
        <v>92.88</v>
      </c>
      <c r="U52" s="9">
        <v>90.631200000000007</v>
      </c>
      <c r="V52" s="9">
        <v>80.937700000000007</v>
      </c>
      <c r="W52" s="9" t="b">
        <v>1</v>
      </c>
      <c r="X52" s="9" t="s">
        <v>98</v>
      </c>
      <c r="Y52" s="9" t="s">
        <v>150</v>
      </c>
    </row>
    <row r="53" spans="1:25">
      <c r="A53" s="9" t="s">
        <v>63</v>
      </c>
      <c r="B53" s="9" t="s">
        <v>235</v>
      </c>
      <c r="C53" s="9" t="s">
        <v>181</v>
      </c>
      <c r="D53" s="9" t="s">
        <v>10</v>
      </c>
      <c r="E53" s="9">
        <v>266.06</v>
      </c>
      <c r="F53" s="9" t="s">
        <v>11</v>
      </c>
      <c r="G53" s="9">
        <v>239.69309999999999</v>
      </c>
      <c r="H53" s="9">
        <v>11</v>
      </c>
      <c r="I53" s="9" t="s">
        <v>12</v>
      </c>
      <c r="J53" s="9">
        <v>198.94220000000001</v>
      </c>
      <c r="K53" s="9">
        <v>33.74</v>
      </c>
      <c r="L53" s="9" t="s">
        <v>10</v>
      </c>
      <c r="M53" s="9" t="s">
        <v>10</v>
      </c>
      <c r="N53" s="9">
        <v>266.06</v>
      </c>
      <c r="O53" s="9">
        <v>1.55</v>
      </c>
      <c r="P53" s="9">
        <v>3.24</v>
      </c>
      <c r="Q53" s="9">
        <v>15.89</v>
      </c>
      <c r="R53" s="9">
        <v>1.22</v>
      </c>
      <c r="S53" s="9" t="s">
        <v>10</v>
      </c>
      <c r="T53" s="9">
        <v>266.06</v>
      </c>
      <c r="U53" s="9">
        <v>278.95479999999998</v>
      </c>
      <c r="V53" s="9">
        <v>241.4571</v>
      </c>
      <c r="W53" s="9" t="b">
        <v>1</v>
      </c>
      <c r="X53" s="9" t="s">
        <v>151</v>
      </c>
      <c r="Y53" s="9" t="s">
        <v>152</v>
      </c>
    </row>
    <row r="54" spans="1:25">
      <c r="A54" s="9" t="s">
        <v>64</v>
      </c>
      <c r="B54" s="9" t="s">
        <v>236</v>
      </c>
      <c r="C54" s="9" t="s">
        <v>185</v>
      </c>
      <c r="D54" s="9" t="s">
        <v>10</v>
      </c>
      <c r="E54" s="9">
        <v>169.1</v>
      </c>
      <c r="F54" s="9" t="s">
        <v>11</v>
      </c>
      <c r="G54" s="9">
        <v>162.5556</v>
      </c>
      <c r="H54" s="9">
        <v>4.03</v>
      </c>
      <c r="I54" s="9" t="s">
        <v>12</v>
      </c>
      <c r="J54" s="9">
        <v>118.54219999999999</v>
      </c>
      <c r="K54" s="9">
        <v>42.65</v>
      </c>
      <c r="L54" s="9" t="s">
        <v>10</v>
      </c>
      <c r="M54" s="9" t="s">
        <v>10</v>
      </c>
      <c r="N54" s="9">
        <v>169.1</v>
      </c>
      <c r="O54" s="9">
        <v>1.6160000000000001</v>
      </c>
      <c r="P54" s="9">
        <v>2.2200000000000002</v>
      </c>
      <c r="Q54" s="9">
        <v>6.56</v>
      </c>
      <c r="R54" s="9">
        <v>1.31</v>
      </c>
      <c r="S54" s="9" t="s">
        <v>10</v>
      </c>
      <c r="T54" s="9">
        <v>169.1</v>
      </c>
      <c r="U54" s="9">
        <v>175.4238</v>
      </c>
      <c r="V54" s="9">
        <v>153.4948</v>
      </c>
      <c r="W54" s="9" t="b">
        <v>1</v>
      </c>
      <c r="X54" s="9" t="s">
        <v>95</v>
      </c>
      <c r="Y54" s="9" t="s">
        <v>153</v>
      </c>
    </row>
    <row r="55" spans="1:25">
      <c r="A55" s="9" t="s">
        <v>65</v>
      </c>
      <c r="B55" s="9" t="s">
        <v>237</v>
      </c>
      <c r="C55" s="9" t="s">
        <v>213</v>
      </c>
      <c r="D55" s="9" t="s">
        <v>10</v>
      </c>
      <c r="E55" s="9">
        <v>61.18</v>
      </c>
      <c r="F55" s="9" t="s">
        <v>11</v>
      </c>
      <c r="G55" s="9">
        <v>55.644399999999997</v>
      </c>
      <c r="H55" s="9">
        <v>9.9499999999999993</v>
      </c>
      <c r="I55" s="9" t="s">
        <v>12</v>
      </c>
      <c r="J55" s="9">
        <v>54.647799999999997</v>
      </c>
      <c r="K55" s="9">
        <v>11.95</v>
      </c>
      <c r="L55" s="9" t="s">
        <v>10</v>
      </c>
      <c r="M55" s="9" t="s">
        <v>10</v>
      </c>
      <c r="N55" s="9">
        <v>61.18</v>
      </c>
      <c r="O55" s="9">
        <v>2.7228659999999998</v>
      </c>
      <c r="P55" s="9">
        <v>3.5049999999999999</v>
      </c>
      <c r="Q55" s="9">
        <v>5.18</v>
      </c>
      <c r="R55" s="9">
        <v>5.73</v>
      </c>
      <c r="S55" s="9" t="s">
        <v>10</v>
      </c>
      <c r="T55" s="9">
        <v>61.18</v>
      </c>
      <c r="U55" s="9">
        <v>63.430199999999999</v>
      </c>
      <c r="V55" s="9">
        <v>59.424599999999998</v>
      </c>
      <c r="W55" s="9" t="b">
        <v>1</v>
      </c>
      <c r="X55" s="9" t="s">
        <v>154</v>
      </c>
      <c r="Y55" s="9" t="s">
        <v>155</v>
      </c>
    </row>
    <row r="56" spans="1:25">
      <c r="A56" s="9" t="s">
        <v>66</v>
      </c>
      <c r="B56" s="9" t="s">
        <v>238</v>
      </c>
      <c r="C56" s="9" t="s">
        <v>179</v>
      </c>
      <c r="D56" s="9" t="s">
        <v>10</v>
      </c>
      <c r="E56" s="9">
        <v>155.29</v>
      </c>
      <c r="F56" s="9" t="s">
        <v>11</v>
      </c>
      <c r="G56" s="9">
        <v>142.2491</v>
      </c>
      <c r="H56" s="9">
        <v>9.17</v>
      </c>
      <c r="I56" s="9" t="s">
        <v>12</v>
      </c>
      <c r="J56" s="9">
        <v>144.1652</v>
      </c>
      <c r="K56" s="9">
        <v>7.72</v>
      </c>
      <c r="L56" s="9" t="s">
        <v>10</v>
      </c>
      <c r="M56" s="9" t="s">
        <v>10</v>
      </c>
      <c r="N56" s="9">
        <v>155.29</v>
      </c>
      <c r="O56" s="9">
        <v>4.0919999999999996</v>
      </c>
      <c r="P56" s="9">
        <v>5.6920000000000002</v>
      </c>
      <c r="Q56" s="9">
        <v>6.82</v>
      </c>
      <c r="R56" s="9">
        <v>3.67</v>
      </c>
      <c r="S56" s="9" t="s">
        <v>10</v>
      </c>
      <c r="T56" s="9">
        <v>155.29</v>
      </c>
      <c r="U56" s="9">
        <v>158.8836</v>
      </c>
      <c r="V56" s="9">
        <v>147.38499999999999</v>
      </c>
      <c r="W56" s="9" t="b">
        <v>1</v>
      </c>
      <c r="X56" s="9" t="s">
        <v>156</v>
      </c>
      <c r="Y56" s="9" t="s">
        <v>157</v>
      </c>
    </row>
    <row r="57" spans="1:25">
      <c r="A57" s="9" t="s">
        <v>67</v>
      </c>
      <c r="B57" s="9" t="s">
        <v>239</v>
      </c>
      <c r="C57" s="9" t="s">
        <v>179</v>
      </c>
      <c r="D57" s="9" t="s">
        <v>10</v>
      </c>
      <c r="E57" s="9">
        <v>144.44</v>
      </c>
      <c r="F57" s="9" t="s">
        <v>11</v>
      </c>
      <c r="G57" s="9">
        <v>142.2997</v>
      </c>
      <c r="H57" s="9">
        <v>1.5</v>
      </c>
      <c r="I57" s="9" t="s">
        <v>12</v>
      </c>
      <c r="J57" s="9">
        <v>165.8681</v>
      </c>
      <c r="K57" s="9">
        <v>-12.92</v>
      </c>
      <c r="L57" s="9" t="s">
        <v>10</v>
      </c>
      <c r="M57" s="9" t="s">
        <v>10</v>
      </c>
      <c r="N57" s="9">
        <v>144.44</v>
      </c>
      <c r="O57" s="9">
        <v>3.1640000000000001</v>
      </c>
      <c r="P57" s="9">
        <v>4.2279999999999998</v>
      </c>
      <c r="Q57" s="9">
        <v>5.97</v>
      </c>
      <c r="R57" s="9">
        <v>2.93</v>
      </c>
      <c r="S57" s="9" t="s">
        <v>10</v>
      </c>
      <c r="T57" s="9">
        <v>144.44</v>
      </c>
      <c r="U57" s="9">
        <v>153.62020000000001</v>
      </c>
      <c r="V57" s="9">
        <v>152.1754</v>
      </c>
      <c r="W57" s="9" t="b">
        <v>1</v>
      </c>
      <c r="X57" s="9" t="s">
        <v>95</v>
      </c>
      <c r="Y57" s="9" t="s">
        <v>158</v>
      </c>
    </row>
    <row r="58" spans="1:25">
      <c r="A58" s="9" t="s">
        <v>68</v>
      </c>
      <c r="B58" s="9" t="s">
        <v>240</v>
      </c>
      <c r="C58" s="9" t="s">
        <v>181</v>
      </c>
      <c r="D58" s="9" t="s">
        <v>10</v>
      </c>
      <c r="E58" s="9">
        <v>87.11</v>
      </c>
      <c r="F58" s="9" t="s">
        <v>11</v>
      </c>
      <c r="G58" s="9">
        <v>103.88</v>
      </c>
      <c r="H58" s="9">
        <v>-16.14</v>
      </c>
      <c r="I58" s="9" t="s">
        <v>12</v>
      </c>
      <c r="J58" s="9">
        <v>86.591499999999996</v>
      </c>
      <c r="K58" s="9">
        <v>0.6</v>
      </c>
      <c r="L58" s="9" t="s">
        <v>10</v>
      </c>
      <c r="M58" s="9" t="s">
        <v>10</v>
      </c>
      <c r="N58" s="9">
        <v>87.11</v>
      </c>
      <c r="O58" s="9">
        <v>0.77</v>
      </c>
      <c r="P58" s="9">
        <v>1.02</v>
      </c>
      <c r="Q58" s="9">
        <v>5.78</v>
      </c>
      <c r="R58" s="9">
        <v>1.17</v>
      </c>
      <c r="S58" s="9" t="s">
        <v>10</v>
      </c>
      <c r="T58" s="9">
        <v>87.11</v>
      </c>
      <c r="U58" s="9">
        <v>96.671999999999997</v>
      </c>
      <c r="V58" s="9">
        <v>103.7009</v>
      </c>
      <c r="W58" s="9" t="b">
        <v>0</v>
      </c>
      <c r="X58" s="9" t="s">
        <v>95</v>
      </c>
      <c r="Y58" s="9" t="s">
        <v>159</v>
      </c>
    </row>
    <row r="59" spans="1:25">
      <c r="A59" s="9" t="s">
        <v>69</v>
      </c>
      <c r="B59" s="9" t="s">
        <v>241</v>
      </c>
      <c r="C59" s="9" t="s">
        <v>185</v>
      </c>
      <c r="D59" s="9" t="s">
        <v>10</v>
      </c>
      <c r="E59" s="9">
        <v>106.88</v>
      </c>
      <c r="F59" s="9" t="s">
        <v>11</v>
      </c>
      <c r="G59" s="9">
        <v>101.8745</v>
      </c>
      <c r="H59" s="9">
        <v>4.91</v>
      </c>
      <c r="I59" s="9" t="s">
        <v>12</v>
      </c>
      <c r="J59" s="9">
        <v>106.54049999999999</v>
      </c>
      <c r="K59" s="9">
        <v>0.32</v>
      </c>
      <c r="L59" s="9" t="s">
        <v>10</v>
      </c>
      <c r="M59" s="9" t="s">
        <v>10</v>
      </c>
      <c r="N59" s="9">
        <v>106.88</v>
      </c>
      <c r="O59" s="9">
        <v>2.13</v>
      </c>
      <c r="P59" s="9">
        <v>2.81</v>
      </c>
      <c r="Q59" s="9">
        <v>5.7</v>
      </c>
      <c r="R59" s="9">
        <v>2.63</v>
      </c>
      <c r="S59" s="9" t="s">
        <v>10</v>
      </c>
      <c r="T59" s="9">
        <v>106.88</v>
      </c>
      <c r="U59" s="9">
        <v>114.78959999999999</v>
      </c>
      <c r="V59" s="9">
        <v>108.3875</v>
      </c>
      <c r="W59" s="9" t="b">
        <v>1</v>
      </c>
      <c r="X59" s="9" t="s">
        <v>98</v>
      </c>
      <c r="Y59" s="9" t="s">
        <v>160</v>
      </c>
    </row>
    <row r="60" spans="1:25">
      <c r="A60" s="9" t="s">
        <v>70</v>
      </c>
      <c r="B60" s="9" t="s">
        <v>242</v>
      </c>
      <c r="C60" s="9" t="s">
        <v>223</v>
      </c>
      <c r="D60" s="9" t="s">
        <v>10</v>
      </c>
      <c r="E60" s="9">
        <v>352.96019999999999</v>
      </c>
      <c r="F60" s="9" t="s">
        <v>11</v>
      </c>
      <c r="G60" s="9">
        <v>443.09050000000002</v>
      </c>
      <c r="H60" s="9">
        <v>-20.34</v>
      </c>
      <c r="I60" s="9" t="s">
        <v>12</v>
      </c>
      <c r="J60" s="9">
        <v>584.21910000000003</v>
      </c>
      <c r="K60" s="9">
        <v>-39.58</v>
      </c>
      <c r="L60" s="9" t="s">
        <v>10</v>
      </c>
      <c r="M60" s="9" t="s">
        <v>10</v>
      </c>
      <c r="N60" s="9">
        <v>353.86</v>
      </c>
      <c r="O60" s="9">
        <v>2.1019999999999999</v>
      </c>
      <c r="P60" s="9">
        <v>3.3849999999999998</v>
      </c>
      <c r="Q60" s="9">
        <v>10</v>
      </c>
      <c r="R60" s="9">
        <v>0.96</v>
      </c>
      <c r="S60" s="9" t="s">
        <v>10</v>
      </c>
      <c r="T60" s="9">
        <v>353.86</v>
      </c>
      <c r="U60" s="9">
        <v>355.6114</v>
      </c>
      <c r="V60" s="9">
        <v>462.43849999999998</v>
      </c>
      <c r="W60" s="9" t="b">
        <v>0</v>
      </c>
      <c r="X60" s="9" t="s">
        <v>100</v>
      </c>
      <c r="Y60" s="9" t="s">
        <v>161</v>
      </c>
    </row>
    <row r="61" spans="1:25">
      <c r="A61" s="9" t="s">
        <v>71</v>
      </c>
      <c r="B61" s="9" t="s">
        <v>243</v>
      </c>
      <c r="C61" s="9" t="s">
        <v>185</v>
      </c>
      <c r="D61" s="9" t="s">
        <v>10</v>
      </c>
      <c r="E61" s="9">
        <v>320.55</v>
      </c>
      <c r="F61" s="9" t="s">
        <v>11</v>
      </c>
      <c r="G61" s="9">
        <v>323.31509999999997</v>
      </c>
      <c r="H61" s="9">
        <v>-0.86</v>
      </c>
      <c r="I61" s="9" t="s">
        <v>12</v>
      </c>
      <c r="J61" s="9">
        <v>346.09789999999998</v>
      </c>
      <c r="K61" s="9">
        <v>-7.38</v>
      </c>
      <c r="L61" s="9" t="s">
        <v>10</v>
      </c>
      <c r="M61" s="9" t="s">
        <v>10</v>
      </c>
      <c r="N61" s="9">
        <v>320.55</v>
      </c>
      <c r="O61" s="9">
        <v>1.890001</v>
      </c>
      <c r="P61" s="9">
        <v>3.17</v>
      </c>
      <c r="Q61" s="9">
        <v>10.9</v>
      </c>
      <c r="R61" s="9">
        <v>0.99</v>
      </c>
      <c r="S61" s="9" t="s">
        <v>10</v>
      </c>
      <c r="T61" s="9">
        <v>320.55</v>
      </c>
      <c r="U61" s="9">
        <v>343.81720000000001</v>
      </c>
      <c r="V61" s="9">
        <v>343.52159999999998</v>
      </c>
      <c r="W61" s="9" t="b">
        <v>1</v>
      </c>
      <c r="X61" s="9" t="s">
        <v>98</v>
      </c>
      <c r="Y61" s="9" t="s">
        <v>162</v>
      </c>
    </row>
    <row r="62" spans="1:25">
      <c r="A62" s="9" t="s">
        <v>72</v>
      </c>
      <c r="B62" s="9" t="s">
        <v>244</v>
      </c>
      <c r="C62" s="9" t="s">
        <v>179</v>
      </c>
      <c r="D62" s="9" t="s">
        <v>10</v>
      </c>
      <c r="E62" s="9">
        <v>96.44</v>
      </c>
      <c r="F62" s="9" t="s">
        <v>11</v>
      </c>
      <c r="G62" s="9">
        <v>96.840800000000002</v>
      </c>
      <c r="H62" s="9">
        <v>-0.41</v>
      </c>
      <c r="I62" s="9" t="s">
        <v>12</v>
      </c>
      <c r="J62" s="9">
        <v>113.82</v>
      </c>
      <c r="K62" s="9">
        <v>-15.27</v>
      </c>
      <c r="L62" s="9" t="s">
        <v>10</v>
      </c>
      <c r="M62" s="9" t="s">
        <v>10</v>
      </c>
      <c r="N62" s="9">
        <v>96.44</v>
      </c>
      <c r="O62" s="9">
        <v>3.58</v>
      </c>
      <c r="P62" s="9">
        <v>4.38</v>
      </c>
      <c r="Q62" s="9">
        <v>4.12</v>
      </c>
      <c r="R62" s="9">
        <v>4.54</v>
      </c>
      <c r="S62" s="9" t="s">
        <v>10</v>
      </c>
      <c r="T62" s="9">
        <v>96.44</v>
      </c>
      <c r="U62" s="9">
        <v>105.8732</v>
      </c>
      <c r="V62" s="9">
        <v>105.0638</v>
      </c>
      <c r="W62" s="9" t="b">
        <v>1</v>
      </c>
      <c r="X62" s="9" t="s">
        <v>98</v>
      </c>
      <c r="Y62" s="9" t="s">
        <v>163</v>
      </c>
    </row>
    <row r="63" spans="1:25">
      <c r="A63" s="9" t="s">
        <v>73</v>
      </c>
      <c r="B63" s="9" t="s">
        <v>245</v>
      </c>
      <c r="C63" s="9" t="s">
        <v>183</v>
      </c>
      <c r="D63" s="9" t="s">
        <v>10</v>
      </c>
      <c r="E63" s="9">
        <v>425.34</v>
      </c>
      <c r="F63" s="9" t="s">
        <v>11</v>
      </c>
      <c r="G63" s="9">
        <v>521.37810000000002</v>
      </c>
      <c r="H63" s="9">
        <v>-18.420000000000002</v>
      </c>
      <c r="I63" s="9" t="s">
        <v>12</v>
      </c>
      <c r="J63" s="9">
        <v>504.10829999999999</v>
      </c>
      <c r="K63" s="9">
        <v>-15.63</v>
      </c>
      <c r="L63" s="9" t="s">
        <v>10</v>
      </c>
      <c r="M63" s="9" t="s">
        <v>10</v>
      </c>
      <c r="N63" s="9">
        <v>425.34</v>
      </c>
      <c r="O63" s="9">
        <v>2.78</v>
      </c>
      <c r="P63" s="9">
        <v>3.85</v>
      </c>
      <c r="Q63" s="9">
        <v>6.73</v>
      </c>
      <c r="R63" s="9">
        <v>0.91</v>
      </c>
      <c r="S63" s="9" t="s">
        <v>10</v>
      </c>
      <c r="T63" s="9">
        <v>425.34</v>
      </c>
      <c r="U63" s="9">
        <v>447.80040000000002</v>
      </c>
      <c r="V63" s="9">
        <v>499.44510000000002</v>
      </c>
      <c r="W63" s="9" t="b">
        <v>0</v>
      </c>
      <c r="X63" s="9" t="s">
        <v>98</v>
      </c>
      <c r="Y63" s="9" t="s">
        <v>164</v>
      </c>
    </row>
    <row r="64" spans="1:25">
      <c r="A64" s="9" t="s">
        <v>74</v>
      </c>
      <c r="B64" s="9" t="s">
        <v>246</v>
      </c>
      <c r="C64" s="9" t="s">
        <v>181</v>
      </c>
      <c r="D64" s="9" t="s">
        <v>10</v>
      </c>
      <c r="E64" s="9">
        <v>71.06</v>
      </c>
      <c r="F64" s="9" t="s">
        <v>11</v>
      </c>
      <c r="G64" s="9">
        <v>73.464699999999993</v>
      </c>
      <c r="H64" s="9">
        <v>-3.27</v>
      </c>
      <c r="I64" s="9" t="s">
        <v>12</v>
      </c>
      <c r="J64" s="9">
        <v>73.361199999999997</v>
      </c>
      <c r="K64" s="9">
        <v>-3.14</v>
      </c>
      <c r="L64" s="9" t="s">
        <v>10</v>
      </c>
      <c r="M64" s="9" t="s">
        <v>10</v>
      </c>
      <c r="N64" s="9">
        <v>71.06</v>
      </c>
      <c r="O64" s="9">
        <v>2.79</v>
      </c>
      <c r="P64" s="9">
        <v>3.31</v>
      </c>
      <c r="Q64" s="9">
        <v>3.48</v>
      </c>
      <c r="R64" s="9">
        <v>4.66</v>
      </c>
      <c r="S64" s="9" t="s">
        <v>10</v>
      </c>
      <c r="T64" s="9">
        <v>71.06</v>
      </c>
      <c r="U64" s="9">
        <v>80.098799999999997</v>
      </c>
      <c r="V64" s="9">
        <v>74.125100000000003</v>
      </c>
      <c r="W64" s="9" t="b">
        <v>1</v>
      </c>
      <c r="X64" s="9" t="s">
        <v>98</v>
      </c>
      <c r="Y64" s="9" t="s">
        <v>165</v>
      </c>
    </row>
    <row r="65" spans="1:25">
      <c r="A65" s="9" t="s">
        <v>75</v>
      </c>
      <c r="B65" s="9" t="s">
        <v>247</v>
      </c>
      <c r="C65" s="9" t="s">
        <v>179</v>
      </c>
      <c r="D65" s="9" t="s">
        <v>10</v>
      </c>
      <c r="E65" s="9">
        <v>70.796300000000002</v>
      </c>
      <c r="F65" s="9" t="s">
        <v>11</v>
      </c>
      <c r="G65" s="9">
        <v>72.602699999999999</v>
      </c>
      <c r="H65" s="9">
        <v>-2.4900000000000002</v>
      </c>
      <c r="I65" s="9" t="s">
        <v>12</v>
      </c>
      <c r="J65" s="9">
        <v>72.449399999999997</v>
      </c>
      <c r="K65" s="9">
        <v>-2.2799999999999998</v>
      </c>
      <c r="L65" s="9" t="s">
        <v>10</v>
      </c>
      <c r="M65" s="9" t="s">
        <v>10</v>
      </c>
      <c r="N65" s="9">
        <v>71.33</v>
      </c>
      <c r="O65" s="9">
        <v>2.25</v>
      </c>
      <c r="P65" s="9">
        <v>2.13</v>
      </c>
      <c r="Q65" s="9">
        <v>-1.0900000000000001</v>
      </c>
      <c r="R65" s="9">
        <v>2.99</v>
      </c>
      <c r="S65" s="9" t="s">
        <v>10</v>
      </c>
      <c r="T65" s="9">
        <v>71.33</v>
      </c>
      <c r="U65" s="9">
        <v>84.361999999999995</v>
      </c>
      <c r="V65" s="9">
        <v>79.268500000000003</v>
      </c>
      <c r="W65" s="9" t="b">
        <v>1</v>
      </c>
      <c r="X65" s="9" t="s">
        <v>100</v>
      </c>
      <c r="Y65" s="9" t="s">
        <v>166</v>
      </c>
    </row>
    <row r="66" spans="1:25">
      <c r="A66" s="9" t="s">
        <v>76</v>
      </c>
      <c r="B66" s="9" t="s">
        <v>248</v>
      </c>
      <c r="C66" s="9" t="s">
        <v>179</v>
      </c>
      <c r="D66" s="9" t="s">
        <v>10</v>
      </c>
      <c r="E66" s="9">
        <v>121.2</v>
      </c>
      <c r="F66" s="9" t="s">
        <v>11</v>
      </c>
      <c r="G66" s="9">
        <v>96.765900000000002</v>
      </c>
      <c r="H66" s="9">
        <v>25.25</v>
      </c>
      <c r="I66" s="9" t="s">
        <v>12</v>
      </c>
      <c r="J66" s="9">
        <v>99.787999999999997</v>
      </c>
      <c r="K66" s="9">
        <v>21.46</v>
      </c>
      <c r="L66" s="9" t="s">
        <v>10</v>
      </c>
      <c r="M66" s="9" t="s">
        <v>10</v>
      </c>
      <c r="N66" s="9">
        <v>121.2</v>
      </c>
      <c r="O66" s="9">
        <v>2.7</v>
      </c>
      <c r="P66" s="9">
        <v>4.54</v>
      </c>
      <c r="Q66" s="9">
        <v>10.95</v>
      </c>
      <c r="R66" s="9">
        <v>3.75</v>
      </c>
      <c r="S66" s="9" t="s">
        <v>10</v>
      </c>
      <c r="T66" s="9">
        <v>121.2</v>
      </c>
      <c r="U66" s="9">
        <v>114.16540000000001</v>
      </c>
      <c r="V66" s="9">
        <v>100.7123</v>
      </c>
      <c r="W66" s="9" t="b">
        <v>1</v>
      </c>
      <c r="X66" s="9" t="s">
        <v>98</v>
      </c>
      <c r="Y66" s="9" t="s">
        <v>167</v>
      </c>
    </row>
    <row r="67" spans="1:25">
      <c r="A67" s="9" t="s">
        <v>77</v>
      </c>
      <c r="B67" s="9" t="s">
        <v>249</v>
      </c>
      <c r="C67" s="9" t="s">
        <v>183</v>
      </c>
      <c r="D67" s="9" t="s">
        <v>10</v>
      </c>
      <c r="E67" s="9">
        <v>90.14</v>
      </c>
      <c r="F67" s="9" t="s">
        <v>11</v>
      </c>
      <c r="G67" s="9">
        <v>100.8776</v>
      </c>
      <c r="H67" s="9">
        <v>-10.64</v>
      </c>
      <c r="I67" s="9" t="s">
        <v>12</v>
      </c>
      <c r="J67" s="9">
        <v>87.164400000000001</v>
      </c>
      <c r="K67" s="9">
        <v>3.41</v>
      </c>
      <c r="L67" s="9" t="s">
        <v>10</v>
      </c>
      <c r="M67" s="9" t="s">
        <v>10</v>
      </c>
      <c r="N67" s="9">
        <v>90.14</v>
      </c>
      <c r="O67" s="9">
        <v>3.78</v>
      </c>
      <c r="P67" s="9">
        <v>5.1100000000000003</v>
      </c>
      <c r="Q67" s="9">
        <v>6.21</v>
      </c>
      <c r="R67" s="9">
        <v>5.67</v>
      </c>
      <c r="S67" s="9" t="s">
        <v>10</v>
      </c>
      <c r="T67" s="9">
        <v>90.14</v>
      </c>
      <c r="U67" s="9">
        <v>94.750799999999998</v>
      </c>
      <c r="V67" s="9">
        <v>101.37730000000001</v>
      </c>
      <c r="W67" s="9" t="b">
        <v>0</v>
      </c>
      <c r="X67" s="9" t="s">
        <v>98</v>
      </c>
      <c r="Y67" s="9" t="s">
        <v>168</v>
      </c>
    </row>
    <row r="68" spans="1:25">
      <c r="A68" s="9" t="s">
        <v>78</v>
      </c>
      <c r="B68" s="9" t="s">
        <v>250</v>
      </c>
      <c r="C68" s="9" t="s">
        <v>179</v>
      </c>
      <c r="D68" s="9" t="s">
        <v>10</v>
      </c>
      <c r="E68" s="9">
        <v>124.28</v>
      </c>
      <c r="F68" s="9" t="s">
        <v>11</v>
      </c>
      <c r="G68" s="9">
        <v>111.1818</v>
      </c>
      <c r="H68" s="9">
        <v>11.78</v>
      </c>
      <c r="I68" s="9" t="s">
        <v>12</v>
      </c>
      <c r="J68" s="9">
        <v>87.017899999999997</v>
      </c>
      <c r="K68" s="9">
        <v>42.82</v>
      </c>
      <c r="L68" s="9" t="s">
        <v>10</v>
      </c>
      <c r="M68" s="9" t="s">
        <v>10</v>
      </c>
      <c r="N68" s="9">
        <v>124.28</v>
      </c>
      <c r="O68" s="9">
        <v>0.723333</v>
      </c>
      <c r="P68" s="9">
        <v>0.95299999999999996</v>
      </c>
      <c r="Q68" s="9">
        <v>5.67</v>
      </c>
      <c r="R68" s="9">
        <v>0.77</v>
      </c>
      <c r="S68" s="9" t="s">
        <v>10</v>
      </c>
      <c r="T68" s="9">
        <v>124.28</v>
      </c>
      <c r="U68" s="9">
        <v>124.2364</v>
      </c>
      <c r="V68" s="9">
        <v>108.9526</v>
      </c>
      <c r="W68" s="9" t="b">
        <v>1</v>
      </c>
      <c r="X68" s="9" t="s">
        <v>169</v>
      </c>
      <c r="Y68" s="9" t="s">
        <v>170</v>
      </c>
    </row>
    <row r="69" spans="1:25">
      <c r="A69" s="9" t="s">
        <v>79</v>
      </c>
      <c r="B69" s="9" t="s">
        <v>251</v>
      </c>
      <c r="C69" s="9" t="s">
        <v>176</v>
      </c>
      <c r="D69" s="9" t="s">
        <v>10</v>
      </c>
      <c r="E69" s="9">
        <v>250.64</v>
      </c>
      <c r="F69" s="9" t="s">
        <v>11</v>
      </c>
      <c r="G69" s="9">
        <v>274.88839999999999</v>
      </c>
      <c r="H69" s="9">
        <v>-8.82</v>
      </c>
      <c r="I69" s="9" t="s">
        <v>12</v>
      </c>
      <c r="J69" s="9">
        <v>223.0926</v>
      </c>
      <c r="K69" s="9">
        <v>12.35</v>
      </c>
      <c r="L69" s="9" t="s">
        <v>10</v>
      </c>
      <c r="M69" s="9" t="s">
        <v>10</v>
      </c>
      <c r="N69" s="9">
        <v>250.64</v>
      </c>
      <c r="O69" s="9">
        <v>0.66</v>
      </c>
      <c r="P69" s="9">
        <v>0.86</v>
      </c>
      <c r="Q69" s="9">
        <v>5.44</v>
      </c>
      <c r="R69" s="9">
        <v>0.34</v>
      </c>
      <c r="S69" s="9" t="s">
        <v>10</v>
      </c>
      <c r="T69" s="9">
        <v>250.64</v>
      </c>
      <c r="U69" s="9">
        <v>243.06299999999999</v>
      </c>
      <c r="V69" s="9">
        <v>253.26750000000001</v>
      </c>
      <c r="W69" s="9" t="b">
        <v>0</v>
      </c>
      <c r="X69" s="9" t="s">
        <v>95</v>
      </c>
      <c r="Y69" s="10" t="s">
        <v>171</v>
      </c>
    </row>
    <row r="70" spans="1:25">
      <c r="A70" s="9" t="s">
        <v>80</v>
      </c>
      <c r="B70" s="9" t="s">
        <v>252</v>
      </c>
      <c r="C70" s="9" t="s">
        <v>205</v>
      </c>
      <c r="D70" s="9" t="s">
        <v>10</v>
      </c>
      <c r="E70" s="9">
        <v>169.66</v>
      </c>
      <c r="F70" s="9" t="s">
        <v>11</v>
      </c>
      <c r="G70" s="9">
        <v>119.5432</v>
      </c>
      <c r="H70" s="9">
        <v>41.92</v>
      </c>
      <c r="I70" s="9" t="s">
        <v>12</v>
      </c>
      <c r="J70" s="9">
        <v>114.9794</v>
      </c>
      <c r="K70" s="9">
        <v>47.56</v>
      </c>
      <c r="L70" s="9" t="s">
        <v>10</v>
      </c>
      <c r="M70" s="9" t="s">
        <v>10</v>
      </c>
      <c r="N70" s="9">
        <v>169.66</v>
      </c>
      <c r="O70" s="9">
        <v>3.48</v>
      </c>
      <c r="P70" s="9">
        <v>4.04</v>
      </c>
      <c r="Q70" s="9">
        <v>3.03</v>
      </c>
      <c r="R70" s="9">
        <v>2.38</v>
      </c>
      <c r="S70" s="9" t="s">
        <v>10</v>
      </c>
      <c r="T70" s="9">
        <v>169.66</v>
      </c>
      <c r="U70" s="9">
        <v>150.54179999999999</v>
      </c>
      <c r="V70" s="9">
        <v>123.3082</v>
      </c>
      <c r="W70" s="9" t="b">
        <v>1</v>
      </c>
      <c r="X70" s="9" t="s">
        <v>98</v>
      </c>
      <c r="Y70" s="9" t="s">
        <v>172</v>
      </c>
    </row>
  </sheetData>
  <phoneticPr fontId="2" type="noConversion"/>
  <hyperlinks>
    <hyperlink ref="Y69" r:id="rId1" xr:uid="{384AA81D-CC6F-4860-9920-1882408D9DCA}"/>
    <hyperlink ref="Y37" r:id="rId2" xr:uid="{23F09259-9127-46FB-A5DD-5CF00E7EAB67}"/>
    <hyperlink ref="Y23" r:id="rId3" xr:uid="{2A07A05E-45B5-4529-B767-ECDCAD78D291}"/>
    <hyperlink ref="Y17" r:id="rId4" xr:uid="{7B5BD4CF-09B9-41A7-9453-3938ECCDA468}"/>
    <hyperlink ref="Y10" r:id="rId5" xr:uid="{31214AF9-EADF-4FAE-8FE3-07B32938F627}"/>
    <hyperlink ref="Y33" r:id="rId6" xr:uid="{34F0336C-CEE1-4021-A268-D6F206212008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FB48-28CA-482F-8FA6-B14BCA480051}">
  <dimension ref="B1:Q41"/>
  <sheetViews>
    <sheetView tabSelected="1" workbookViewId="0"/>
  </sheetViews>
  <sheetFormatPr defaultRowHeight="17.399999999999999"/>
  <cols>
    <col min="2" max="2" width="12.59765625" customWidth="1"/>
    <col min="3" max="3" width="11.796875" customWidth="1"/>
    <col min="4" max="4" width="13.19921875" customWidth="1"/>
    <col min="5" max="5" width="11.796875" customWidth="1"/>
    <col min="6" max="6" width="13.19921875" customWidth="1"/>
    <col min="7" max="7" width="11.796875" customWidth="1"/>
    <col min="9" max="10" width="11.69921875" bestFit="1" customWidth="1"/>
    <col min="12" max="12" width="6.59765625" bestFit="1" customWidth="1"/>
    <col min="13" max="13" width="28.5" bestFit="1" customWidth="1"/>
    <col min="14" max="14" width="16.5" bestFit="1" customWidth="1"/>
    <col min="15" max="15" width="6.59765625" bestFit="1" customWidth="1"/>
    <col min="16" max="16" width="26.796875" bestFit="1" customWidth="1"/>
    <col min="17" max="17" width="21.8984375" bestFit="1" customWidth="1"/>
  </cols>
  <sheetData>
    <row r="1" spans="2:17">
      <c r="B1" s="11" t="s">
        <v>254</v>
      </c>
      <c r="C1" s="12"/>
      <c r="D1" s="12"/>
      <c r="E1" s="12"/>
      <c r="F1" s="13"/>
      <c r="G1" s="12"/>
      <c r="H1" s="12"/>
      <c r="I1" s="14">
        <v>10000000</v>
      </c>
      <c r="J1" s="14">
        <f>+I1</f>
        <v>10000000</v>
      </c>
      <c r="K1" s="12"/>
      <c r="L1" s="20" t="s">
        <v>269</v>
      </c>
      <c r="M1" s="12"/>
      <c r="N1" s="12"/>
      <c r="O1" s="15"/>
      <c r="P1" s="12"/>
      <c r="Q1" s="12"/>
    </row>
    <row r="2" spans="2:17">
      <c r="B2" s="16" t="s">
        <v>255</v>
      </c>
      <c r="C2" s="17" t="s">
        <v>256</v>
      </c>
      <c r="D2" s="18"/>
      <c r="E2" s="19" t="s">
        <v>257</v>
      </c>
      <c r="F2" s="19"/>
      <c r="G2" s="16" t="s">
        <v>258</v>
      </c>
      <c r="H2" s="20"/>
      <c r="I2" s="12"/>
      <c r="J2" s="12"/>
      <c r="K2" s="12"/>
      <c r="L2" s="21" t="s">
        <v>0</v>
      </c>
      <c r="M2" s="22" t="s">
        <v>173</v>
      </c>
      <c r="N2" s="23" t="s">
        <v>174</v>
      </c>
      <c r="O2" s="21" t="s">
        <v>0</v>
      </c>
      <c r="P2" s="22" t="s">
        <v>173</v>
      </c>
      <c r="Q2" s="23" t="s">
        <v>174</v>
      </c>
    </row>
    <row r="3" spans="2:17">
      <c r="B3" s="24">
        <v>1990</v>
      </c>
      <c r="C3" s="25">
        <v>5.7000000000000002E-2</v>
      </c>
      <c r="D3" s="14">
        <f>+I1*(1+C3)</f>
        <v>10570000</v>
      </c>
      <c r="E3" s="25">
        <v>-3.1E-2</v>
      </c>
      <c r="F3" s="14">
        <f>+J1*(1+E3)</f>
        <v>9690000</v>
      </c>
      <c r="G3" s="25">
        <v>8.7999999999999995E-2</v>
      </c>
      <c r="H3" s="26"/>
      <c r="I3" s="12"/>
      <c r="J3" s="12"/>
      <c r="K3" s="12"/>
      <c r="L3" s="27" t="s">
        <v>9</v>
      </c>
      <c r="M3" s="28" t="s">
        <v>175</v>
      </c>
      <c r="N3" s="29" t="s">
        <v>176</v>
      </c>
      <c r="O3" s="27" t="s">
        <v>47</v>
      </c>
      <c r="P3" s="28" t="s">
        <v>218</v>
      </c>
      <c r="Q3" s="29" t="s">
        <v>181</v>
      </c>
    </row>
    <row r="4" spans="2:17">
      <c r="B4" s="24">
        <v>1991</v>
      </c>
      <c r="C4" s="25">
        <v>0.38500000000000001</v>
      </c>
      <c r="D4" s="14">
        <f>+D3*(1+C4)</f>
        <v>14639450</v>
      </c>
      <c r="E4" s="25">
        <v>0.30499999999999999</v>
      </c>
      <c r="F4" s="14">
        <f>+F3*(1+E4)</f>
        <v>12645450</v>
      </c>
      <c r="G4" s="25">
        <v>0.08</v>
      </c>
      <c r="H4" s="26"/>
      <c r="I4" s="12"/>
      <c r="J4" s="12"/>
      <c r="K4" s="12"/>
      <c r="L4" s="30" t="s">
        <v>13</v>
      </c>
      <c r="M4" s="31" t="s">
        <v>177</v>
      </c>
      <c r="N4" s="32" t="s">
        <v>176</v>
      </c>
      <c r="O4" s="30" t="s">
        <v>48</v>
      </c>
      <c r="P4" s="31" t="s">
        <v>219</v>
      </c>
      <c r="Q4" s="32" t="s">
        <v>220</v>
      </c>
    </row>
    <row r="5" spans="2:17">
      <c r="B5" s="24">
        <v>1992</v>
      </c>
      <c r="C5" s="25">
        <v>0.10100000000000001</v>
      </c>
      <c r="D5" s="14">
        <f>+D4*(1+C5)</f>
        <v>16118034.449999999</v>
      </c>
      <c r="E5" s="25">
        <v>7.5999999999999998E-2</v>
      </c>
      <c r="F5" s="14">
        <f>+F4*(1+E5)</f>
        <v>13606504.200000001</v>
      </c>
      <c r="G5" s="25">
        <v>2.5000000000000001E-2</v>
      </c>
      <c r="H5" s="26"/>
      <c r="I5" s="12"/>
      <c r="J5" s="12"/>
      <c r="K5" s="12"/>
      <c r="L5" s="30" t="s">
        <v>14</v>
      </c>
      <c r="M5" s="31" t="s">
        <v>178</v>
      </c>
      <c r="N5" s="32" t="s">
        <v>179</v>
      </c>
      <c r="O5" s="30" t="s">
        <v>49</v>
      </c>
      <c r="P5" s="31" t="s">
        <v>221</v>
      </c>
      <c r="Q5" s="32" t="s">
        <v>181</v>
      </c>
    </row>
    <row r="6" spans="2:17">
      <c r="B6" s="24">
        <v>1993</v>
      </c>
      <c r="C6" s="25">
        <v>4.2999999999999997E-2</v>
      </c>
      <c r="D6" s="14">
        <f>+D5*(1+C6)</f>
        <v>16811109.931349996</v>
      </c>
      <c r="E6" s="25">
        <v>0.10100000000000001</v>
      </c>
      <c r="F6" s="14">
        <f>+F5*(1+E6)</f>
        <v>14980761.124200001</v>
      </c>
      <c r="G6" s="25">
        <v>-5.8000000000000003E-2</v>
      </c>
      <c r="H6" s="26"/>
      <c r="I6" s="12"/>
      <c r="J6" s="12"/>
      <c r="K6" s="12"/>
      <c r="L6" s="30" t="s">
        <v>15</v>
      </c>
      <c r="M6" s="31" t="s">
        <v>180</v>
      </c>
      <c r="N6" s="32" t="s">
        <v>181</v>
      </c>
      <c r="O6" s="30" t="s">
        <v>50</v>
      </c>
      <c r="P6" s="31" t="s">
        <v>222</v>
      </c>
      <c r="Q6" s="32" t="s">
        <v>179</v>
      </c>
    </row>
    <row r="7" spans="2:17">
      <c r="B7" s="24">
        <v>1994</v>
      </c>
      <c r="C7" s="25">
        <v>8.9999999999999993E-3</v>
      </c>
      <c r="D7" s="14">
        <f>+D6*(1+C7)</f>
        <v>16962409.920732144</v>
      </c>
      <c r="E7" s="25">
        <v>1.4E-2</v>
      </c>
      <c r="F7" s="14">
        <f>+F6*(1+E7)</f>
        <v>15190491.779938802</v>
      </c>
      <c r="G7" s="25">
        <v>-5.0000000000000001E-3</v>
      </c>
      <c r="H7" s="26"/>
      <c r="I7" s="12"/>
      <c r="J7" s="12"/>
      <c r="K7" s="12"/>
      <c r="L7" s="33" t="s">
        <v>16</v>
      </c>
      <c r="M7" s="34" t="s">
        <v>182</v>
      </c>
      <c r="N7" s="35" t="s">
        <v>183</v>
      </c>
      <c r="O7" s="33" t="s">
        <v>51</v>
      </c>
      <c r="P7" s="34" t="s">
        <v>51</v>
      </c>
      <c r="Q7" s="35" t="s">
        <v>223</v>
      </c>
    </row>
    <row r="8" spans="2:17">
      <c r="B8" s="24">
        <v>1995</v>
      </c>
      <c r="C8" s="25">
        <v>0.34599999999999997</v>
      </c>
      <c r="D8" s="14">
        <f>+D7*(1+C8)</f>
        <v>22831403.753305469</v>
      </c>
      <c r="E8" s="25">
        <v>0.376</v>
      </c>
      <c r="F8" s="14">
        <f>+F7*(1+E8)</f>
        <v>20902116.689195789</v>
      </c>
      <c r="G8" s="25">
        <v>-0.03</v>
      </c>
      <c r="H8" s="26"/>
      <c r="I8" s="12"/>
      <c r="J8" s="12"/>
      <c r="K8" s="12"/>
      <c r="L8" s="30" t="s">
        <v>17</v>
      </c>
      <c r="M8" s="31" t="s">
        <v>184</v>
      </c>
      <c r="N8" s="32" t="s">
        <v>185</v>
      </c>
      <c r="O8" s="30" t="s">
        <v>52</v>
      </c>
      <c r="P8" s="31" t="s">
        <v>224</v>
      </c>
      <c r="Q8" s="32" t="s">
        <v>181</v>
      </c>
    </row>
    <row r="9" spans="2:17">
      <c r="B9" s="24">
        <v>1996</v>
      </c>
      <c r="C9" s="25">
        <v>0.20899999999999999</v>
      </c>
      <c r="D9" s="14">
        <f>+D8*(1+C9)</f>
        <v>27603167.137746312</v>
      </c>
      <c r="E9" s="25">
        <v>0.23</v>
      </c>
      <c r="F9" s="14">
        <f>+F8*(1+E9)</f>
        <v>25709603.527710821</v>
      </c>
      <c r="G9" s="25">
        <v>-2.1000000000000001E-2</v>
      </c>
      <c r="H9" s="26"/>
      <c r="I9" s="12"/>
      <c r="J9" s="12"/>
      <c r="K9" s="12"/>
      <c r="L9" s="30" t="s">
        <v>18</v>
      </c>
      <c r="M9" s="31" t="s">
        <v>186</v>
      </c>
      <c r="N9" s="32" t="s">
        <v>185</v>
      </c>
      <c r="O9" s="30" t="s">
        <v>53</v>
      </c>
      <c r="P9" s="31" t="s">
        <v>225</v>
      </c>
      <c r="Q9" s="32" t="s">
        <v>176</v>
      </c>
    </row>
    <row r="10" spans="2:17">
      <c r="B10" s="24">
        <v>1997</v>
      </c>
      <c r="C10" s="25">
        <v>0.35499999999999998</v>
      </c>
      <c r="D10" s="14">
        <f>+D9*(1+C10)</f>
        <v>37402291.471646249</v>
      </c>
      <c r="E10" s="25">
        <v>0.33400000000000002</v>
      </c>
      <c r="F10" s="14">
        <f>+F9*(1+E10)</f>
        <v>34296611.10596624</v>
      </c>
      <c r="G10" s="25">
        <v>2.1000000000000001E-2</v>
      </c>
      <c r="H10" s="26"/>
      <c r="I10" s="12"/>
      <c r="J10" s="12"/>
      <c r="K10" s="12"/>
      <c r="L10" s="30" t="s">
        <v>19</v>
      </c>
      <c r="M10" s="31" t="s">
        <v>187</v>
      </c>
      <c r="N10" s="32" t="s">
        <v>181</v>
      </c>
      <c r="O10" s="30" t="s">
        <v>54</v>
      </c>
      <c r="P10" s="31" t="s">
        <v>226</v>
      </c>
      <c r="Q10" s="32" t="s">
        <v>179</v>
      </c>
    </row>
    <row r="11" spans="2:17">
      <c r="B11" s="24">
        <v>1998</v>
      </c>
      <c r="C11" s="25">
        <v>0.16800000000000001</v>
      </c>
      <c r="D11" s="14">
        <f>+D10*(1+C11)</f>
        <v>43685876.438882813</v>
      </c>
      <c r="E11" s="25">
        <v>0.28599999999999998</v>
      </c>
      <c r="F11" s="14">
        <f>+F10*(1+E11)</f>
        <v>44105441.882272586</v>
      </c>
      <c r="G11" s="25">
        <v>-0.11799999999999999</v>
      </c>
      <c r="H11" s="26"/>
      <c r="I11" s="12"/>
      <c r="J11" s="12"/>
      <c r="K11" s="12"/>
      <c r="L11" s="30" t="s">
        <v>20</v>
      </c>
      <c r="M11" s="31" t="s">
        <v>188</v>
      </c>
      <c r="N11" s="32" t="s">
        <v>259</v>
      </c>
      <c r="O11" s="30" t="s">
        <v>55</v>
      </c>
      <c r="P11" s="31" t="s">
        <v>260</v>
      </c>
      <c r="Q11" s="32" t="s">
        <v>179</v>
      </c>
    </row>
    <row r="12" spans="2:17">
      <c r="B12" s="24">
        <v>1999</v>
      </c>
      <c r="C12" s="25">
        <v>-5.3999999999999999E-2</v>
      </c>
      <c r="D12" s="14">
        <f>+D11*(1+C12)</f>
        <v>41326839.111183137</v>
      </c>
      <c r="E12" s="25">
        <v>0.21</v>
      </c>
      <c r="F12" s="14">
        <f>+F11*(1+E12)</f>
        <v>53367584.677549824</v>
      </c>
      <c r="G12" s="25">
        <v>-0.26400000000000001</v>
      </c>
      <c r="H12" s="36" t="s">
        <v>261</v>
      </c>
      <c r="I12" s="12"/>
      <c r="J12" s="12"/>
      <c r="K12" s="12"/>
      <c r="L12" s="33" t="s">
        <v>21</v>
      </c>
      <c r="M12" s="34" t="s">
        <v>189</v>
      </c>
      <c r="N12" s="35" t="s">
        <v>190</v>
      </c>
      <c r="O12" s="33" t="s">
        <v>56</v>
      </c>
      <c r="P12" s="34" t="s">
        <v>228</v>
      </c>
      <c r="Q12" s="35" t="s">
        <v>179</v>
      </c>
    </row>
    <row r="13" spans="2:17">
      <c r="B13" s="24">
        <v>2000</v>
      </c>
      <c r="C13" s="25">
        <v>0.10100000000000001</v>
      </c>
      <c r="D13" s="14">
        <f>+D12*(1+C13)</f>
        <v>45500849.861412629</v>
      </c>
      <c r="E13" s="25">
        <v>-9.0999999999999998E-2</v>
      </c>
      <c r="F13" s="14">
        <f>+F12*(1+E13)</f>
        <v>48511134.471892789</v>
      </c>
      <c r="G13" s="25">
        <v>0.192</v>
      </c>
      <c r="H13" s="37" t="s">
        <v>262</v>
      </c>
      <c r="I13" s="12"/>
      <c r="J13" s="12"/>
      <c r="K13" s="12"/>
      <c r="L13" s="27" t="s">
        <v>22</v>
      </c>
      <c r="M13" s="28" t="s">
        <v>191</v>
      </c>
      <c r="N13" s="29" t="s">
        <v>176</v>
      </c>
      <c r="O13" s="27" t="s">
        <v>57</v>
      </c>
      <c r="P13" s="28" t="s">
        <v>229</v>
      </c>
      <c r="Q13" s="29" t="s">
        <v>185</v>
      </c>
    </row>
    <row r="14" spans="2:17">
      <c r="B14" s="24">
        <v>2001</v>
      </c>
      <c r="C14" s="25">
        <v>0.108</v>
      </c>
      <c r="D14" s="14">
        <f>+D13*(1+C14)</f>
        <v>50414941.6464452</v>
      </c>
      <c r="E14" s="25">
        <v>-0.11899999999999999</v>
      </c>
      <c r="F14" s="14">
        <f>+F13*(1+E14)</f>
        <v>42738309.469737545</v>
      </c>
      <c r="G14" s="25">
        <v>0.22700000000000001</v>
      </c>
      <c r="H14" s="38" t="s">
        <v>262</v>
      </c>
      <c r="I14" s="12"/>
      <c r="J14" s="12"/>
      <c r="K14" s="12"/>
      <c r="L14" s="30" t="s">
        <v>23</v>
      </c>
      <c r="M14" s="31" t="s">
        <v>192</v>
      </c>
      <c r="N14" s="32" t="s">
        <v>183</v>
      </c>
      <c r="O14" s="30" t="s">
        <v>58</v>
      </c>
      <c r="P14" s="31" t="s">
        <v>230</v>
      </c>
      <c r="Q14" s="32" t="s">
        <v>220</v>
      </c>
    </row>
    <row r="15" spans="2:17">
      <c r="B15" s="24">
        <v>2002</v>
      </c>
      <c r="C15" s="25">
        <v>-9.9000000000000005E-2</v>
      </c>
      <c r="D15" s="14">
        <f>+D14*(1+C15)</f>
        <v>45423862.423447125</v>
      </c>
      <c r="E15" s="25">
        <v>-0.221</v>
      </c>
      <c r="F15" s="14">
        <f>+F14*(1+E15)</f>
        <v>33293143.07692555</v>
      </c>
      <c r="G15" s="25">
        <v>0.122</v>
      </c>
      <c r="H15" s="38" t="s">
        <v>262</v>
      </c>
      <c r="I15" s="12"/>
      <c r="J15" s="12"/>
      <c r="K15" s="12"/>
      <c r="L15" s="30" t="s">
        <v>24</v>
      </c>
      <c r="M15" s="31" t="s">
        <v>193</v>
      </c>
      <c r="N15" s="32" t="s">
        <v>179</v>
      </c>
      <c r="O15" s="30" t="s">
        <v>59</v>
      </c>
      <c r="P15" s="31" t="s">
        <v>231</v>
      </c>
      <c r="Q15" s="32" t="s">
        <v>220</v>
      </c>
    </row>
    <row r="16" spans="2:17">
      <c r="B16" s="24">
        <v>2003</v>
      </c>
      <c r="C16" s="25">
        <v>0.254</v>
      </c>
      <c r="D16" s="14">
        <f>+D15*(1+C16)</f>
        <v>56961523.479002692</v>
      </c>
      <c r="E16" s="25">
        <v>0.28699999999999998</v>
      </c>
      <c r="F16" s="14">
        <f>+F15*(1+E16)</f>
        <v>42848275.140003182</v>
      </c>
      <c r="G16" s="25">
        <v>-3.3000000000000002E-2</v>
      </c>
      <c r="H16" s="26"/>
      <c r="I16" s="12"/>
      <c r="J16" s="12"/>
      <c r="K16" s="12"/>
      <c r="L16" s="30" t="s">
        <v>25</v>
      </c>
      <c r="M16" s="31" t="s">
        <v>194</v>
      </c>
      <c r="N16" s="32" t="s">
        <v>183</v>
      </c>
      <c r="O16" s="30" t="s">
        <v>60</v>
      </c>
      <c r="P16" s="31" t="s">
        <v>232</v>
      </c>
      <c r="Q16" s="32" t="s">
        <v>176</v>
      </c>
    </row>
    <row r="17" spans="2:17">
      <c r="B17" s="24">
        <v>2004</v>
      </c>
      <c r="C17" s="25">
        <v>0.155</v>
      </c>
      <c r="D17" s="14">
        <f>+D16*(1+C17)</f>
        <v>65790559.618248112</v>
      </c>
      <c r="E17" s="25">
        <v>0.109</v>
      </c>
      <c r="F17" s="14">
        <f>+F16*(1+E17)</f>
        <v>47518737.13026353</v>
      </c>
      <c r="G17" s="25">
        <v>4.5999999999999999E-2</v>
      </c>
      <c r="H17" s="26"/>
      <c r="I17" s="12"/>
      <c r="J17" s="12"/>
      <c r="K17" s="12"/>
      <c r="L17" s="33" t="s">
        <v>26</v>
      </c>
      <c r="M17" s="34" t="s">
        <v>195</v>
      </c>
      <c r="N17" s="35" t="s">
        <v>176</v>
      </c>
      <c r="O17" s="33" t="s">
        <v>61</v>
      </c>
      <c r="P17" s="34" t="s">
        <v>233</v>
      </c>
      <c r="Q17" s="35" t="s">
        <v>179</v>
      </c>
    </row>
    <row r="18" spans="2:17">
      <c r="B18" s="24">
        <v>2005</v>
      </c>
      <c r="C18" s="25">
        <v>3.6999999999999998E-2</v>
      </c>
      <c r="D18" s="14">
        <f>+D17*(1+C18)</f>
        <v>68224810.324123293</v>
      </c>
      <c r="E18" s="25">
        <v>4.9000000000000002E-2</v>
      </c>
      <c r="F18" s="14">
        <f>+F17*(1+E18)</f>
        <v>49847155.24964644</v>
      </c>
      <c r="G18" s="25">
        <v>-1.2E-2</v>
      </c>
      <c r="H18" s="26"/>
      <c r="I18" s="12"/>
      <c r="J18" s="12"/>
      <c r="K18" s="12"/>
      <c r="L18" s="30" t="s">
        <v>27</v>
      </c>
      <c r="M18" s="31" t="s">
        <v>196</v>
      </c>
      <c r="N18" s="32" t="s">
        <v>181</v>
      </c>
      <c r="O18" s="30" t="s">
        <v>62</v>
      </c>
      <c r="P18" s="31" t="s">
        <v>234</v>
      </c>
      <c r="Q18" s="32" t="s">
        <v>190</v>
      </c>
    </row>
    <row r="19" spans="2:17">
      <c r="B19" s="24">
        <v>2006</v>
      </c>
      <c r="C19" s="25">
        <v>0.17299999999999999</v>
      </c>
      <c r="D19" s="14">
        <f>+D18*(1+C19)</f>
        <v>80027702.510196626</v>
      </c>
      <c r="E19" s="25">
        <v>0.158</v>
      </c>
      <c r="F19" s="14">
        <f>+F18*(1+E19)</f>
        <v>57723005.779090576</v>
      </c>
      <c r="G19" s="25">
        <v>1.4999999999999999E-2</v>
      </c>
      <c r="H19" s="26"/>
      <c r="I19" s="12"/>
      <c r="J19" s="12"/>
      <c r="K19" s="12"/>
      <c r="L19" s="30" t="s">
        <v>28</v>
      </c>
      <c r="M19" s="31" t="s">
        <v>197</v>
      </c>
      <c r="N19" s="32" t="s">
        <v>183</v>
      </c>
      <c r="O19" s="30" t="s">
        <v>63</v>
      </c>
      <c r="P19" s="31" t="s">
        <v>235</v>
      </c>
      <c r="Q19" s="32" t="s">
        <v>181</v>
      </c>
    </row>
    <row r="20" spans="2:17">
      <c r="B20" s="24">
        <v>2007</v>
      </c>
      <c r="C20" s="25">
        <v>-2.1000000000000001E-2</v>
      </c>
      <c r="D20" s="14">
        <f>+D19*(1+C20)</f>
        <v>78347120.757482499</v>
      </c>
      <c r="E20" s="25">
        <v>5.5E-2</v>
      </c>
      <c r="F20" s="14">
        <f>+F19*(1+E20)</f>
        <v>60897771.096940555</v>
      </c>
      <c r="G20" s="25">
        <v>-7.5999999999999998E-2</v>
      </c>
      <c r="H20" s="26"/>
      <c r="I20" s="12"/>
      <c r="J20" s="12"/>
      <c r="K20" s="12"/>
      <c r="L20" s="30" t="s">
        <v>29</v>
      </c>
      <c r="M20" s="31" t="s">
        <v>198</v>
      </c>
      <c r="N20" s="32" t="s">
        <v>179</v>
      </c>
      <c r="O20" s="30" t="s">
        <v>64</v>
      </c>
      <c r="P20" s="31" t="s">
        <v>236</v>
      </c>
      <c r="Q20" s="32" t="s">
        <v>185</v>
      </c>
    </row>
    <row r="21" spans="2:17">
      <c r="B21" s="24">
        <v>2008</v>
      </c>
      <c r="C21" s="25">
        <v>-0.219</v>
      </c>
      <c r="D21" s="14">
        <f>+D20*(1+C21)</f>
        <v>61189101.311593831</v>
      </c>
      <c r="E21" s="25">
        <v>-0.37</v>
      </c>
      <c r="F21" s="14">
        <f>+F20*(1+E21)</f>
        <v>38365595.791072547</v>
      </c>
      <c r="G21" s="25">
        <v>0.151</v>
      </c>
      <c r="H21" s="37" t="s">
        <v>263</v>
      </c>
      <c r="I21" s="12"/>
      <c r="J21" s="12"/>
      <c r="K21" s="12"/>
      <c r="L21" s="33" t="s">
        <v>30</v>
      </c>
      <c r="M21" s="34" t="s">
        <v>199</v>
      </c>
      <c r="N21" s="35" t="s">
        <v>181</v>
      </c>
      <c r="O21" s="33" t="s">
        <v>65</v>
      </c>
      <c r="P21" s="34" t="s">
        <v>237</v>
      </c>
      <c r="Q21" s="35" t="s">
        <v>213</v>
      </c>
    </row>
    <row r="22" spans="2:17">
      <c r="B22" s="24">
        <v>2009</v>
      </c>
      <c r="C22" s="25">
        <v>0.26600000000000001</v>
      </c>
      <c r="D22" s="14">
        <f>+D21*(1+C22)</f>
        <v>77465402.260477796</v>
      </c>
      <c r="E22" s="25">
        <v>0.26500000000000001</v>
      </c>
      <c r="F22" s="14">
        <f>+F21*(1+E22)</f>
        <v>48532478.675706774</v>
      </c>
      <c r="G22" s="25">
        <v>1E-3</v>
      </c>
      <c r="H22" s="26"/>
      <c r="I22" s="12"/>
      <c r="J22" s="12"/>
      <c r="K22" s="12"/>
      <c r="L22" s="27" t="s">
        <v>31</v>
      </c>
      <c r="M22" s="28" t="s">
        <v>200</v>
      </c>
      <c r="N22" s="29" t="s">
        <v>183</v>
      </c>
      <c r="O22" s="27" t="s">
        <v>66</v>
      </c>
      <c r="P22" s="28" t="s">
        <v>238</v>
      </c>
      <c r="Q22" s="29" t="s">
        <v>179</v>
      </c>
    </row>
    <row r="23" spans="2:17">
      <c r="B23" s="24">
        <v>2010</v>
      </c>
      <c r="C23" s="25">
        <v>0.19350000000000001</v>
      </c>
      <c r="D23" s="14">
        <f>+D22*(1+C23)</f>
        <v>92454957.597880244</v>
      </c>
      <c r="E23" s="25">
        <v>0.15060000000000001</v>
      </c>
      <c r="F23" s="14">
        <f>+F22*(1+E23)</f>
        <v>55841469.964268215</v>
      </c>
      <c r="G23" s="25">
        <v>4.2900000000000001E-2</v>
      </c>
      <c r="H23" s="26"/>
      <c r="I23" s="12"/>
      <c r="J23" s="12"/>
      <c r="K23" s="12"/>
      <c r="L23" s="30" t="s">
        <v>32</v>
      </c>
      <c r="M23" s="31" t="s">
        <v>201</v>
      </c>
      <c r="N23" s="32" t="s">
        <v>179</v>
      </c>
      <c r="O23" s="30" t="s">
        <v>67</v>
      </c>
      <c r="P23" s="31" t="s">
        <v>239</v>
      </c>
      <c r="Q23" s="32" t="s">
        <v>179</v>
      </c>
    </row>
    <row r="24" spans="2:17">
      <c r="B24" s="24">
        <v>2011</v>
      </c>
      <c r="C24" s="25">
        <v>8.3299999999999999E-2</v>
      </c>
      <c r="D24" s="14">
        <f>+D23*(1+C24)</f>
        <v>100156455.56578366</v>
      </c>
      <c r="E24" s="25">
        <v>2.1100000000000001E-2</v>
      </c>
      <c r="F24" s="14">
        <f>+F23*(1+E24)</f>
        <v>57019724.980514266</v>
      </c>
      <c r="G24" s="25">
        <v>6.2199999999999998E-2</v>
      </c>
      <c r="H24" s="26"/>
      <c r="I24" s="12"/>
      <c r="J24" s="12"/>
      <c r="K24" s="12"/>
      <c r="L24" s="30" t="s">
        <v>33</v>
      </c>
      <c r="M24" s="31" t="s">
        <v>202</v>
      </c>
      <c r="N24" s="32" t="s">
        <v>179</v>
      </c>
      <c r="O24" s="30" t="s">
        <v>68</v>
      </c>
      <c r="P24" s="31" t="s">
        <v>240</v>
      </c>
      <c r="Q24" s="32" t="s">
        <v>181</v>
      </c>
    </row>
    <row r="25" spans="2:17">
      <c r="B25" s="24">
        <v>2012</v>
      </c>
      <c r="C25" s="25">
        <v>0.1694</v>
      </c>
      <c r="D25" s="14">
        <f>+D24*(1+C25)</f>
        <v>117122959.13862741</v>
      </c>
      <c r="E25" s="25">
        <v>0.16</v>
      </c>
      <c r="F25" s="14">
        <f>+F24*(1+E25)</f>
        <v>66142880.97739654</v>
      </c>
      <c r="G25" s="25">
        <v>9.4000000000000004E-3</v>
      </c>
      <c r="H25" s="26"/>
      <c r="I25" s="12"/>
      <c r="J25" s="12"/>
      <c r="K25" s="12"/>
      <c r="L25" s="30" t="s">
        <v>34</v>
      </c>
      <c r="M25" s="31" t="s">
        <v>203</v>
      </c>
      <c r="N25" s="32" t="s">
        <v>181</v>
      </c>
      <c r="O25" s="30" t="s">
        <v>69</v>
      </c>
      <c r="P25" s="31" t="s">
        <v>241</v>
      </c>
      <c r="Q25" s="32" t="s">
        <v>185</v>
      </c>
    </row>
    <row r="26" spans="2:17">
      <c r="B26" s="24">
        <v>2013</v>
      </c>
      <c r="C26" s="25">
        <v>0.32269999999999999</v>
      </c>
      <c r="D26" s="14">
        <f>+D25*(1+C26)</f>
        <v>154918538.05266246</v>
      </c>
      <c r="E26" s="25">
        <v>0.32390000000000002</v>
      </c>
      <c r="F26" s="14">
        <f>+F25*(1+E26)</f>
        <v>87566560.125975281</v>
      </c>
      <c r="G26" s="25">
        <v>-1.1999999999999999E-3</v>
      </c>
      <c r="H26" s="26"/>
      <c r="I26" s="12"/>
      <c r="J26" s="12"/>
      <c r="K26" s="12"/>
      <c r="L26" s="33" t="s">
        <v>35</v>
      </c>
      <c r="M26" s="34" t="s">
        <v>204</v>
      </c>
      <c r="N26" s="35" t="s">
        <v>205</v>
      </c>
      <c r="O26" s="33" t="s">
        <v>70</v>
      </c>
      <c r="P26" s="34" t="s">
        <v>242</v>
      </c>
      <c r="Q26" s="35" t="s">
        <v>223</v>
      </c>
    </row>
    <row r="27" spans="2:17">
      <c r="B27" s="24">
        <v>2014</v>
      </c>
      <c r="C27" s="25">
        <v>0.15759999999999999</v>
      </c>
      <c r="D27" s="14">
        <f>+D26*(1+C27)</f>
        <v>179333699.64976206</v>
      </c>
      <c r="E27" s="25">
        <v>0.13689999999999999</v>
      </c>
      <c r="F27" s="14">
        <f>+F26*(1+E27)</f>
        <v>99554422.207221299</v>
      </c>
      <c r="G27" s="25">
        <v>2.07E-2</v>
      </c>
      <c r="H27" s="26"/>
      <c r="I27" s="12"/>
      <c r="J27" s="12"/>
      <c r="K27" s="12"/>
      <c r="L27" s="30" t="s">
        <v>36</v>
      </c>
      <c r="M27" s="31" t="s">
        <v>206</v>
      </c>
      <c r="N27" s="32" t="s">
        <v>181</v>
      </c>
      <c r="O27" s="30" t="s">
        <v>71</v>
      </c>
      <c r="P27" s="31" t="s">
        <v>243</v>
      </c>
      <c r="Q27" s="32" t="s">
        <v>185</v>
      </c>
    </row>
    <row r="28" spans="2:17">
      <c r="B28" s="24">
        <v>2015</v>
      </c>
      <c r="C28" s="25">
        <v>9.2999999999999992E-3</v>
      </c>
      <c r="D28" s="14">
        <f>+D27*(1+C28)</f>
        <v>181001503.05650488</v>
      </c>
      <c r="E28" s="25">
        <v>1.38E-2</v>
      </c>
      <c r="F28" s="14">
        <f>+F27*(1+E28)</f>
        <v>100928273.23368096</v>
      </c>
      <c r="G28" s="25">
        <v>-4.4999999999999997E-3</v>
      </c>
      <c r="H28" s="26"/>
      <c r="I28" s="12"/>
      <c r="J28" s="12"/>
      <c r="K28" s="12"/>
      <c r="L28" s="30" t="s">
        <v>37</v>
      </c>
      <c r="M28" s="31" t="s">
        <v>207</v>
      </c>
      <c r="N28" s="32" t="s">
        <v>185</v>
      </c>
      <c r="O28" s="30" t="s">
        <v>72</v>
      </c>
      <c r="P28" s="31" t="s">
        <v>264</v>
      </c>
      <c r="Q28" s="32" t="s">
        <v>179</v>
      </c>
    </row>
    <row r="29" spans="2:17">
      <c r="B29" s="24">
        <v>2016</v>
      </c>
      <c r="C29" s="25">
        <v>0.1183</v>
      </c>
      <c r="D29" s="14">
        <f>+D28*(1+C29)</f>
        <v>202413980.86808941</v>
      </c>
      <c r="E29" s="25">
        <v>0.1196</v>
      </c>
      <c r="F29" s="14">
        <f>+F28*(1+E29)</f>
        <v>112999294.7124292</v>
      </c>
      <c r="G29" s="25">
        <v>-1.2999999999999999E-3</v>
      </c>
      <c r="H29" s="26"/>
      <c r="I29" s="12"/>
      <c r="J29" s="12"/>
      <c r="K29" s="12"/>
      <c r="L29" s="30" t="s">
        <v>38</v>
      </c>
      <c r="M29" s="31" t="s">
        <v>208</v>
      </c>
      <c r="N29" s="32" t="s">
        <v>190</v>
      </c>
      <c r="O29" s="30" t="s">
        <v>73</v>
      </c>
      <c r="P29" s="31" t="s">
        <v>245</v>
      </c>
      <c r="Q29" s="32" t="s">
        <v>183</v>
      </c>
    </row>
    <row r="30" spans="2:17">
      <c r="B30" s="24">
        <v>2017</v>
      </c>
      <c r="C30" s="25">
        <v>0.21729999999999999</v>
      </c>
      <c r="D30" s="14">
        <f>+D29*(1+C30)</f>
        <v>246398538.91072524</v>
      </c>
      <c r="E30" s="25">
        <v>0.21829999999999999</v>
      </c>
      <c r="F30" s="14">
        <f>+F29*(1+E30)</f>
        <v>137667040.74815249</v>
      </c>
      <c r="G30" s="25">
        <v>-1E-3</v>
      </c>
      <c r="H30" s="26"/>
      <c r="I30" s="12"/>
      <c r="J30" s="12"/>
      <c r="K30" s="12"/>
      <c r="L30" s="30" t="s">
        <v>39</v>
      </c>
      <c r="M30" s="31" t="s">
        <v>209</v>
      </c>
      <c r="N30" s="32" t="s">
        <v>181</v>
      </c>
      <c r="O30" s="30" t="s">
        <v>74</v>
      </c>
      <c r="P30" s="31" t="s">
        <v>246</v>
      </c>
      <c r="Q30" s="32" t="s">
        <v>181</v>
      </c>
    </row>
    <row r="31" spans="2:17">
      <c r="B31" s="24">
        <v>2018</v>
      </c>
      <c r="C31" s="25">
        <v>-2.7300000000000001E-2</v>
      </c>
      <c r="D31" s="14">
        <f>+D30*(1+C31)</f>
        <v>239671858.79846245</v>
      </c>
      <c r="E31" s="25">
        <v>-4.3799999999999999E-2</v>
      </c>
      <c r="F31" s="14">
        <f>+F30*(1+E31)</f>
        <v>131637224.36338343</v>
      </c>
      <c r="G31" s="25">
        <v>1.6500000000000001E-2</v>
      </c>
      <c r="H31" s="26"/>
      <c r="I31" s="12"/>
      <c r="J31" s="12"/>
      <c r="K31" s="12"/>
      <c r="L31" s="33" t="s">
        <v>40</v>
      </c>
      <c r="M31" s="34" t="s">
        <v>210</v>
      </c>
      <c r="N31" s="35" t="s">
        <v>183</v>
      </c>
      <c r="O31" s="33" t="s">
        <v>75</v>
      </c>
      <c r="P31" s="34" t="s">
        <v>247</v>
      </c>
      <c r="Q31" s="35" t="s">
        <v>179</v>
      </c>
    </row>
    <row r="32" spans="2:17">
      <c r="B32" s="24">
        <v>2019</v>
      </c>
      <c r="C32" s="25">
        <v>0.2797</v>
      </c>
      <c r="D32" s="14">
        <f>+D31*(1+C32)</f>
        <v>306708077.70439243</v>
      </c>
      <c r="E32" s="25">
        <v>0.31490000000000001</v>
      </c>
      <c r="F32" s="14">
        <f>+F31*(1+E32)</f>
        <v>173089786.31541285</v>
      </c>
      <c r="G32" s="25">
        <v>-3.5200000000000002E-2</v>
      </c>
      <c r="H32" s="26"/>
      <c r="I32" s="12"/>
      <c r="J32" s="12"/>
      <c r="K32" s="12"/>
      <c r="L32" s="27" t="s">
        <v>41</v>
      </c>
      <c r="M32" s="28" t="s">
        <v>211</v>
      </c>
      <c r="N32" s="29" t="s">
        <v>190</v>
      </c>
      <c r="O32" s="27" t="s">
        <v>76</v>
      </c>
      <c r="P32" s="28" t="s">
        <v>248</v>
      </c>
      <c r="Q32" s="29" t="s">
        <v>179</v>
      </c>
    </row>
    <row r="33" spans="2:17">
      <c r="B33" s="24">
        <v>2020</v>
      </c>
      <c r="C33" s="25">
        <v>8.6800000000000002E-2</v>
      </c>
      <c r="D33" s="14">
        <f>+D32*(1+C33)</f>
        <v>333330338.84913367</v>
      </c>
      <c r="E33" s="25">
        <v>0.184</v>
      </c>
      <c r="F33" s="14">
        <f>+F32*(1+E33)</f>
        <v>204938306.9974488</v>
      </c>
      <c r="G33" s="25">
        <v>-9.7199999999999995E-2</v>
      </c>
      <c r="H33" s="26"/>
      <c r="I33" s="12"/>
      <c r="J33" s="12"/>
      <c r="K33" s="12"/>
      <c r="L33" s="30" t="s">
        <v>42</v>
      </c>
      <c r="M33" s="31" t="s">
        <v>212</v>
      </c>
      <c r="N33" s="32" t="s">
        <v>213</v>
      </c>
      <c r="O33" s="30" t="s">
        <v>77</v>
      </c>
      <c r="P33" s="31" t="s">
        <v>249</v>
      </c>
      <c r="Q33" s="32" t="s">
        <v>183</v>
      </c>
    </row>
    <row r="34" spans="2:17">
      <c r="B34" s="24">
        <v>2021</v>
      </c>
      <c r="C34" s="25">
        <v>0.25990000000000002</v>
      </c>
      <c r="D34" s="14">
        <f>+D33*(1+C34)</f>
        <v>419962893.91602349</v>
      </c>
      <c r="E34" s="25">
        <v>0.28710000000000002</v>
      </c>
      <c r="F34" s="14">
        <f>+F33*(1+E34)</f>
        <v>263776094.93641639</v>
      </c>
      <c r="G34" s="25">
        <v>-2.7199999999999998E-2</v>
      </c>
      <c r="H34" s="26"/>
      <c r="I34" s="12"/>
      <c r="J34" s="12"/>
      <c r="K34" s="12"/>
      <c r="L34" s="30" t="s">
        <v>43</v>
      </c>
      <c r="M34" s="31" t="s">
        <v>214</v>
      </c>
      <c r="N34" s="32" t="s">
        <v>181</v>
      </c>
      <c r="O34" s="30" t="s">
        <v>78</v>
      </c>
      <c r="P34" s="31" t="s">
        <v>250</v>
      </c>
      <c r="Q34" s="32" t="s">
        <v>179</v>
      </c>
    </row>
    <row r="35" spans="2:17">
      <c r="B35" s="24">
        <v>2022</v>
      </c>
      <c r="C35" s="25">
        <v>-6.2100000000000002E-2</v>
      </c>
      <c r="D35" s="14">
        <f>+D34*(1+C35)</f>
        <v>393883198.20383841</v>
      </c>
      <c r="E35" s="25">
        <v>-0.18110000000000001</v>
      </c>
      <c r="F35" s="14">
        <f>+F34*(1+E35)</f>
        <v>216006244.14343137</v>
      </c>
      <c r="G35" s="25">
        <v>0.11899999999999999</v>
      </c>
      <c r="H35" s="37" t="s">
        <v>263</v>
      </c>
      <c r="I35" s="12"/>
      <c r="J35" s="12"/>
      <c r="K35" s="12"/>
      <c r="L35" s="30" t="s">
        <v>44</v>
      </c>
      <c r="M35" s="31" t="s">
        <v>215</v>
      </c>
      <c r="N35" s="32" t="s">
        <v>183</v>
      </c>
      <c r="O35" s="30" t="s">
        <v>79</v>
      </c>
      <c r="P35" s="31" t="s">
        <v>251</v>
      </c>
      <c r="Q35" s="32" t="s">
        <v>176</v>
      </c>
    </row>
    <row r="36" spans="2:17">
      <c r="B36" s="24">
        <v>2023</v>
      </c>
      <c r="C36" s="25">
        <v>8.4400000000000003E-2</v>
      </c>
      <c r="D36" s="14">
        <f>+D35*(1+C36)</f>
        <v>427126940.13224238</v>
      </c>
      <c r="E36" s="25">
        <v>0.26290000000000002</v>
      </c>
      <c r="F36" s="14">
        <f>+F35*(1+E36)</f>
        <v>272794285.7287395</v>
      </c>
      <c r="G36" s="25">
        <v>-0.17849999999999999</v>
      </c>
      <c r="H36" s="36" t="s">
        <v>261</v>
      </c>
      <c r="I36" s="12"/>
      <c r="J36" s="12"/>
      <c r="K36" s="12"/>
      <c r="L36" s="30" t="s">
        <v>45</v>
      </c>
      <c r="M36" s="31" t="s">
        <v>216</v>
      </c>
      <c r="N36" s="32" t="s">
        <v>181</v>
      </c>
      <c r="O36" s="30" t="s">
        <v>80</v>
      </c>
      <c r="P36" s="31" t="s">
        <v>252</v>
      </c>
      <c r="Q36" s="32" t="s">
        <v>205</v>
      </c>
    </row>
    <row r="37" spans="2:17">
      <c r="B37" s="24">
        <v>2024</v>
      </c>
      <c r="C37" s="25">
        <v>7.0800000000000002E-2</v>
      </c>
      <c r="D37" s="14">
        <f>+D36*(1+C37)</f>
        <v>457367527.49360514</v>
      </c>
      <c r="E37" s="25">
        <v>0.25019999999999998</v>
      </c>
      <c r="F37" s="14">
        <f>+F36*(1+E37)</f>
        <v>341047416.0180701</v>
      </c>
      <c r="G37" s="25">
        <v>-0.1794</v>
      </c>
      <c r="H37" s="39" t="s">
        <v>265</v>
      </c>
      <c r="I37" s="12"/>
      <c r="J37" s="12"/>
      <c r="K37" s="12"/>
      <c r="L37" s="33" t="s">
        <v>46</v>
      </c>
      <c r="M37" s="34" t="s">
        <v>217</v>
      </c>
      <c r="N37" s="35" t="s">
        <v>213</v>
      </c>
      <c r="O37" s="40"/>
      <c r="P37" s="41"/>
      <c r="Q37" s="42"/>
    </row>
    <row r="38" spans="2:17">
      <c r="B38" s="24">
        <v>2025</v>
      </c>
      <c r="C38" s="25">
        <v>7.2800000000000004E-2</v>
      </c>
      <c r="D38" s="43">
        <f>+D37*(1+C38)</f>
        <v>490663883.4951396</v>
      </c>
      <c r="E38" s="25">
        <v>0.17879999999999999</v>
      </c>
      <c r="F38" s="43">
        <f>+F37*(1+E38)</f>
        <v>402026694.00210106</v>
      </c>
      <c r="G38" s="25">
        <v>-0.106</v>
      </c>
      <c r="H38" s="39" t="s">
        <v>265</v>
      </c>
      <c r="I38" s="12"/>
      <c r="J38" s="12"/>
      <c r="K38" s="12"/>
      <c r="L38" s="15"/>
      <c r="M38" s="12"/>
      <c r="N38" s="12"/>
      <c r="O38" s="15"/>
      <c r="P38" s="12"/>
      <c r="Q38" s="12"/>
    </row>
    <row r="39" spans="2:17">
      <c r="B39" s="12"/>
      <c r="C39" s="44" t="s">
        <v>266</v>
      </c>
      <c r="D39" s="45">
        <f>+D38/I1-1</f>
        <v>48.066388349513957</v>
      </c>
      <c r="E39" s="12"/>
      <c r="F39" s="45">
        <f>+F38/J1-1</f>
        <v>39.202669400210105</v>
      </c>
      <c r="G39" s="12"/>
      <c r="H39" s="46"/>
      <c r="I39" s="12"/>
      <c r="J39" s="12"/>
      <c r="K39" s="12"/>
      <c r="L39" s="15"/>
      <c r="M39" s="12"/>
      <c r="N39" s="12"/>
      <c r="O39" s="15"/>
      <c r="P39" s="12"/>
      <c r="Q39" s="12"/>
    </row>
    <row r="40" spans="2:17">
      <c r="B40" s="12"/>
      <c r="C40" s="12"/>
      <c r="D40" s="13"/>
      <c r="E40" s="12"/>
      <c r="F40" s="44" t="s">
        <v>267</v>
      </c>
      <c r="G40" s="47">
        <f>17/36</f>
        <v>0.47222222222222221</v>
      </c>
      <c r="H40" s="46"/>
      <c r="I40" s="12"/>
      <c r="J40" s="12"/>
      <c r="K40" s="12"/>
      <c r="L40" s="15"/>
      <c r="M40" s="12"/>
      <c r="N40" s="12"/>
      <c r="O40" s="15"/>
      <c r="P40" s="12"/>
      <c r="Q40" s="12"/>
    </row>
    <row r="41" spans="2:17">
      <c r="B41" s="12"/>
      <c r="C41" s="12"/>
      <c r="D41" s="13"/>
      <c r="E41" s="12"/>
      <c r="F41" s="48" t="s">
        <v>268</v>
      </c>
      <c r="G41" s="47">
        <f>100%-G40</f>
        <v>0.52777777777777779</v>
      </c>
      <c r="H41" s="46"/>
      <c r="I41" s="12"/>
      <c r="J41" s="12"/>
      <c r="K41" s="12"/>
      <c r="L41" s="15"/>
      <c r="M41" s="12"/>
      <c r="N41" s="12"/>
      <c r="O41" s="15"/>
      <c r="P41" s="12"/>
      <c r="Q41" s="12"/>
    </row>
  </sheetData>
  <mergeCells count="2">
    <mergeCell ref="C2:D2"/>
    <mergeCell ref="E2:F2"/>
  </mergeCells>
  <phoneticPr fontId="2" type="noConversion"/>
  <conditionalFormatting sqref="G3:G38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greaterThan">
      <formula>-0.0185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배당귀족주리스트(2026.03.31기준)</vt:lpstr>
      <vt:lpstr>S&amp;P500지수와의 비교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백현정</cp:lastModifiedBy>
  <dcterms:created xsi:type="dcterms:W3CDTF">2026-04-14T10:55:06Z</dcterms:created>
  <dcterms:modified xsi:type="dcterms:W3CDTF">2026-04-15T07:33:26Z</dcterms:modified>
</cp:coreProperties>
</file>